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<sst xmlns="http://schemas.openxmlformats.org/spreadsheetml/2006/main" count="163" uniqueCount="110">
  <si>
    <t>Ort</t>
  </si>
  <si>
    <t>Datum</t>
  </si>
  <si>
    <t>Fax:</t>
  </si>
  <si>
    <t xml:space="preserve">Tel.: </t>
  </si>
  <si>
    <t xml:space="preserve"> </t>
  </si>
  <si>
    <t>Unter Berücksichtigung der Wünsche und Bedürfnisse des Kunden sowie der Komplexität des gewünschten Vertrages,</t>
  </si>
  <si>
    <t>Ich/wir beauftrage(n) die Heinemann Versicherungsmakler GmbH mit der Vermittlung</t>
  </si>
  <si>
    <t xml:space="preserve">Beratung für andere Versicherungsverträge wünsche(n) ich/wir nicht. </t>
  </si>
  <si>
    <t>schnittlich berücksichtigt.</t>
  </si>
  <si>
    <t xml:space="preserve">  (gemäß EU-Vermittlerrichtlinie)</t>
  </si>
  <si>
    <t>Heinemann event</t>
  </si>
  <si>
    <t>Handy:</t>
  </si>
  <si>
    <t>e-mail:</t>
  </si>
  <si>
    <t>Anfrage vom:</t>
  </si>
  <si>
    <t>Versicherungsnehmer :</t>
  </si>
  <si>
    <t xml:space="preserve">    Maklereinzelauftrag</t>
  </si>
  <si>
    <t>genauer Ort:</t>
  </si>
  <si>
    <t>Titel/ Art:</t>
  </si>
  <si>
    <t>Fax: 030 223 11 199</t>
  </si>
  <si>
    <t>Straße</t>
  </si>
  <si>
    <t>PLZ, Ort</t>
  </si>
  <si>
    <t>Internet</t>
  </si>
  <si>
    <t>Veranstaltung</t>
  </si>
  <si>
    <t>Einmalbeitrag netto</t>
  </si>
  <si>
    <t>zuzüglich 19% Versicherungssteuer</t>
  </si>
  <si>
    <t>zu zahlender Gesamtbeitrag</t>
  </si>
  <si>
    <t>Beitrag und Zahlungsweise</t>
  </si>
  <si>
    <t xml:space="preserve">Ausfertigungsgebühr </t>
  </si>
  <si>
    <t xml:space="preserve">hat der Makler mit namhaften deutschen Versicherern Rahmenvereinbarungen geschlossen, die für den Event- und </t>
  </si>
  <si>
    <t>Medienbereich empfehlenswert sind. In diesen sind die  Wünsche und Bedürfnisse der Medien- und Eventbranche marktüberdurch-</t>
  </si>
  <si>
    <t>Vor- und Zuname/ Firma</t>
  </si>
  <si>
    <t>Beginn (Datum)</t>
  </si>
  <si>
    <t>Was ist versichert?</t>
  </si>
  <si>
    <t>Interessent/ Veranstalter</t>
  </si>
  <si>
    <t>Was müssen Sie tun?</t>
  </si>
  <si>
    <t xml:space="preserve">Möchten Sie den Versicherungsschutz beantragen, füllen Sie bitte die farbigen Felder aus </t>
  </si>
  <si>
    <t>und bestätigen Sie unten im grünen Feld mit einem "x".</t>
  </si>
  <si>
    <t>Zahlungsweise nur per Überweisung</t>
  </si>
  <si>
    <t>www.eventversicherungen.com</t>
  </si>
  <si>
    <t>Bei Beantragung bitte unbedingt durchlesen und bestätigen!</t>
  </si>
  <si>
    <t>auf das Konto der Berliner Commerzbank</t>
  </si>
  <si>
    <t xml:space="preserve">  </t>
  </si>
  <si>
    <t>Heinemannn Versicherungsmakler GmbH</t>
  </si>
  <si>
    <r>
      <t xml:space="preserve">Für eine </t>
    </r>
    <r>
      <rPr>
        <b/>
        <sz val="10"/>
        <color indexed="8"/>
        <rFont val="Arial"/>
        <family val="2"/>
      </rPr>
      <t>Vorabkalkulation</t>
    </r>
    <r>
      <rPr>
        <sz val="10"/>
        <color indexed="8"/>
        <rFont val="Arial"/>
        <family val="2"/>
      </rPr>
      <t xml:space="preserve"> nutzen Sie bitte die blauen Felder. </t>
    </r>
  </si>
  <si>
    <t xml:space="preserve"> Bezahlung der Prämie muss vor Versicherungsbeginn erfolgen, sonst besteht kein Versicherungsschutz!</t>
  </si>
  <si>
    <t xml:space="preserve">Veranstaltungshaftpflichtversicherung </t>
  </si>
  <si>
    <t>ein.</t>
  </si>
  <si>
    <t>Sollte ein Teilnehmer oder Zuschauer während der Veranstaltung einen Unfall haben, ist hier, vor allem bei dauerhaftem Schaden, der Versicherungsschutz oft unzureichend.</t>
  </si>
  <si>
    <t xml:space="preserve">Hier hilft die Veranstaltungsunfallversicherung. </t>
  </si>
  <si>
    <t xml:space="preserve">Mit diesem Formular können Sie eine Veranstaltungsgruppenunfallversicherung beantragen. </t>
  </si>
  <si>
    <t>Invaliditätsleistung bis zu</t>
  </si>
  <si>
    <t xml:space="preserve">Es handelt sich um eine </t>
  </si>
  <si>
    <t>Gruppenreise ohne Sport</t>
  </si>
  <si>
    <t>Gruppenreise mit Sport</t>
  </si>
  <si>
    <t>Sportveranstaltung</t>
  </si>
  <si>
    <t>Sonstige Veranstaltung</t>
  </si>
  <si>
    <t>bitte einmal mit"x" ankreuzen</t>
  </si>
  <si>
    <t>Invaliditätssumme</t>
  </si>
  <si>
    <t>Krankenhaustagegeld 1. bis 3. Tag</t>
  </si>
  <si>
    <t>Krankenhaustagegeld ab dem 4. Tag</t>
  </si>
  <si>
    <t>Todesfallsumme</t>
  </si>
  <si>
    <t>Kosmetische Operationen</t>
  </si>
  <si>
    <t>Bergungskosten</t>
  </si>
  <si>
    <t>Gewünschte Leistungen</t>
  </si>
  <si>
    <t>Dauer in Tagen</t>
  </si>
  <si>
    <t>Anzahl der zu versichernden Personen</t>
  </si>
  <si>
    <t xml:space="preserve">bzw. alle Teilnehmer der Veranstaltung anzugeben. </t>
  </si>
  <si>
    <t>Bedingungen und Informationen</t>
  </si>
  <si>
    <t>Sport</t>
  </si>
  <si>
    <t>Reise ohne Sport</t>
  </si>
  <si>
    <t>Reise mit Sport</t>
  </si>
  <si>
    <t>Sonstige</t>
  </si>
  <si>
    <t>Art ohne KHTG</t>
  </si>
  <si>
    <t>Art mit KHTG</t>
  </si>
  <si>
    <t>Berechnung</t>
  </si>
  <si>
    <t>50000,- ohne</t>
  </si>
  <si>
    <t>50000,- mit</t>
  </si>
  <si>
    <t>100000 ohne</t>
  </si>
  <si>
    <t>100.000 mit</t>
  </si>
  <si>
    <t>200.000 ohne</t>
  </si>
  <si>
    <t>200.000 mit</t>
  </si>
  <si>
    <t>Summe</t>
  </si>
  <si>
    <t>Mindestprämie</t>
  </si>
  <si>
    <t>Bitte gewünschte Leistungskombination einmal mit "x" ankreuzen!</t>
  </si>
  <si>
    <t>Es ist die Höchstzahl der gleichzeitig für den Versicherungsnehmer tätigen Personen</t>
  </si>
  <si>
    <t>Internet:</t>
  </si>
  <si>
    <t>Falls Sie als Organisator der Veranstaltung für einen Schaden haftbar gemacht werden, so tritt hierfür die für Sie wichtige</t>
  </si>
  <si>
    <t>Nettoprämie</t>
  </si>
  <si>
    <t>Die Versicherung erstreckt sich nur auf Unfälle auf der nachfolgenden Veranstaltung. Unfälle zu und von der versicherten Veranstaltung (Wegeunfälle) sind nicht versichert.</t>
  </si>
  <si>
    <t>einer Veranstaltungsgruppenunfallversicherung. Eine weitergehende</t>
  </si>
  <si>
    <t>Bitte hier ankreuzen und die Veranstaltungsgruppenunfallversicherung beantragen.</t>
  </si>
  <si>
    <t>Bedingungen und wichtige Hinweise</t>
  </si>
  <si>
    <t>Versicherungsbedingungen</t>
  </si>
  <si>
    <t>Hinweise zu gefahrenerhblichen Umständen</t>
  </si>
  <si>
    <t>Hinweise Anzeigepflichtverletzung</t>
  </si>
  <si>
    <t xml:space="preserve"> Zur Information, bitte anklicken</t>
  </si>
  <si>
    <t>e-mail: events@h-h.de</t>
  </si>
  <si>
    <t>Sie planen eine Veranstaltung, ein Seminar, einen Workshop und möchten, dass  die Teilnehmer und auch eventuell die Zuschauer bestens abgesichert sind.</t>
  </si>
  <si>
    <t>IBAN</t>
  </si>
  <si>
    <t>BIC</t>
  </si>
  <si>
    <t>DE48 120800004026174900</t>
  </si>
  <si>
    <t>DRESDEFF120</t>
  </si>
  <si>
    <t xml:space="preserve">Der Kunde/die Kundin wünscht im Rahmen des Online-Abschlusses ausdrücklich die beantragte Versicherung, mit dem beantragten Tarif. </t>
  </si>
  <si>
    <t>Auf eine Beratung und Dokumentation wird ausdrücklich verzichtet.</t>
  </si>
  <si>
    <t>Hinweis: Der Kunde wird hiermit darauf hingewiesen, dass sich der Beratungsverzicht nachteilig auf die Möglichkeit auswirken kann, gegen</t>
  </si>
  <si>
    <t xml:space="preserve"> den Versicherungsvermittler einen Schadenersatzanspruch wegen Verletzung von Beratungs- und Dokumentationspflichten geltend zu machen.</t>
  </si>
  <si>
    <t>Seydelstr. 16</t>
  </si>
  <si>
    <t>10117 Berlin</t>
  </si>
  <si>
    <t>Tel.:  030/ 22311-171</t>
  </si>
  <si>
    <t>Juli 2020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</si>
</sst>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[$€-1];\-#,##0.00\ [$€-1]"/>
    <numFmt numFmtId="175" formatCode="#,##0\ [$€-1];[Red]\-#,##0\ [$€-1]"/>
    <numFmt numFmtId="176" formatCode="#,##0.00_ ;\-#,##0.00\ "/>
    <numFmt numFmtId="177" formatCode="#,##0\ [$€-1];\-#,##0\ [$€-1]"/>
    <numFmt numFmtId="178" formatCode="#,##0.00\ [$€-1]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_-* #,##0.0\ _D_M_-;\-* #,##0.0\ _D_M_-;_-* &quot;-&quot;\ _D_M_-;_-@_-"/>
    <numFmt numFmtId="183" formatCode="_-* #,##0.00\ _D_M_-;\-* #,##0.00\ _D_M_-;_-* &quot;-&quot;\ _D_M_-;_-@_-"/>
    <numFmt numFmtId="184" formatCode="[$€-2]\ #,##0.00_);[Red]\([$€-2]\ #,##0.00\)"/>
    <numFmt numFmtId="185" formatCode="[$-407]dddd\,\ d\.\ mmmm\ yyyy"/>
    <numFmt numFmtId="186" formatCode="#,##0\ &quot;€&quot;"/>
    <numFmt numFmtId="187" formatCode="#,##0\ _€"/>
    <numFmt numFmtId="188" formatCode="_-* #,##0.00\ [$€-407]_-;\-* #,##0.00\ [$€-407]_-;_-* &quot;-&quot;??\ [$€-407]_-;_-@_-"/>
    <numFmt numFmtId="189" formatCode="#,##0.00\ [$€-407];\-#,##0.00\ [$€-407]"/>
    <numFmt numFmtId="190" formatCode="#,##0.00\ _€"/>
  </numFmts>
  <fonts count="7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Wingdings"/>
      <family val="0"/>
    </font>
    <font>
      <i/>
      <sz val="8"/>
      <name val="Arial"/>
      <family val="2"/>
    </font>
    <font>
      <sz val="10"/>
      <name val="Wingdings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2"/>
      <color indexed="57"/>
      <name val="Arial"/>
      <family val="2"/>
    </font>
    <font>
      <sz val="10"/>
      <color indexed="22"/>
      <name val="Arial"/>
      <family val="2"/>
    </font>
    <font>
      <b/>
      <sz val="11"/>
      <color indexed="6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4"/>
      <color indexed="22"/>
      <name val="Arial"/>
      <family val="2"/>
    </font>
    <font>
      <u val="single"/>
      <sz val="8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2"/>
      <name val="Arial"/>
      <family val="2"/>
    </font>
    <font>
      <sz val="10"/>
      <color indexed="9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5" borderId="2" applyNumberFormat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6" fillId="26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0" applyNumberFormat="0" applyBorder="0" applyAlignment="0" applyProtection="0"/>
    <xf numFmtId="17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1" borderId="9" applyNumberFormat="0" applyAlignment="0" applyProtection="0"/>
  </cellStyleXfs>
  <cellXfs count="331">
    <xf numFmtId="0" fontId="0" fillId="0" borderId="0" xfId="0" applyAlignment="1">
      <alignment/>
    </xf>
    <xf numFmtId="171" fontId="5" fillId="0" borderId="0" xfId="42" applyFont="1" applyBorder="1" applyAlignment="1" applyProtection="1">
      <alignment horizontal="left"/>
      <protection/>
    </xf>
    <xf numFmtId="171" fontId="0" fillId="0" borderId="0" xfId="42" applyFont="1" applyBorder="1" applyAlignment="1" applyProtection="1">
      <alignment horizontal="left"/>
      <protection/>
    </xf>
    <xf numFmtId="171" fontId="0" fillId="32" borderId="0" xfId="42" applyFont="1" applyFill="1" applyBorder="1" applyAlignment="1" applyProtection="1">
      <alignment horizontal="left"/>
      <protection/>
    </xf>
    <xf numFmtId="171" fontId="0" fillId="0" borderId="0" xfId="42" applyAlignment="1" applyProtection="1">
      <alignment horizontal="left"/>
      <protection/>
    </xf>
    <xf numFmtId="171" fontId="2" fillId="0" borderId="0" xfId="42" applyFont="1" applyAlignment="1" applyProtection="1">
      <alignment horizontal="left"/>
      <protection/>
    </xf>
    <xf numFmtId="171" fontId="0" fillId="0" borderId="0" xfId="42" applyFont="1" applyBorder="1" applyAlignment="1" applyProtection="1">
      <alignment horizontal="left"/>
      <protection/>
    </xf>
    <xf numFmtId="171" fontId="2" fillId="0" borderId="0" xfId="42" applyFont="1" applyBorder="1" applyAlignment="1" applyProtection="1">
      <alignment horizontal="left"/>
      <protection/>
    </xf>
    <xf numFmtId="171" fontId="0" fillId="0" borderId="0" xfId="42" applyFont="1" applyAlignment="1" applyProtection="1">
      <alignment horizontal="left"/>
      <protection/>
    </xf>
    <xf numFmtId="171" fontId="0" fillId="0" borderId="0" xfId="42" applyBorder="1" applyAlignment="1" applyProtection="1">
      <alignment horizontal="left"/>
      <protection/>
    </xf>
    <xf numFmtId="171" fontId="6" fillId="0" borderId="0" xfId="42" applyFont="1" applyBorder="1" applyAlignment="1" applyProtection="1">
      <alignment horizontal="left"/>
      <protection/>
    </xf>
    <xf numFmtId="171" fontId="2" fillId="0" borderId="0" xfId="42" applyFont="1" applyAlignment="1" applyProtection="1">
      <alignment horizontal="left"/>
      <protection/>
    </xf>
    <xf numFmtId="171" fontId="6" fillId="32" borderId="0" xfId="42" applyFont="1" applyFill="1" applyBorder="1" applyAlignment="1" applyProtection="1">
      <alignment horizontal="left"/>
      <protection/>
    </xf>
    <xf numFmtId="171" fontId="0" fillId="32" borderId="0" xfId="42" applyFont="1" applyFill="1" applyBorder="1" applyAlignment="1" applyProtection="1">
      <alignment horizontal="left"/>
      <protection/>
    </xf>
    <xf numFmtId="171" fontId="0" fillId="32" borderId="0" xfId="42" applyFont="1" applyFill="1" applyBorder="1" applyAlignment="1" applyProtection="1">
      <alignment horizontal="right"/>
      <protection/>
    </xf>
    <xf numFmtId="171" fontId="12" fillId="0" borderId="0" xfId="42" applyFont="1" applyBorder="1" applyAlignment="1" applyProtection="1">
      <alignment horizontal="left"/>
      <protection/>
    </xf>
    <xf numFmtId="171" fontId="2" fillId="0" borderId="0" xfId="42" applyFont="1" applyBorder="1" applyAlignment="1" applyProtection="1">
      <alignment horizontal="left"/>
      <protection/>
    </xf>
    <xf numFmtId="171" fontId="13" fillId="0" borderId="0" xfId="42" applyFont="1" applyAlignment="1" applyProtection="1">
      <alignment horizontal="left"/>
      <protection/>
    </xf>
    <xf numFmtId="3" fontId="0" fillId="0" borderId="0" xfId="42" applyNumberFormat="1" applyAlignment="1" applyProtection="1">
      <alignment horizontal="center"/>
      <protection/>
    </xf>
    <xf numFmtId="171" fontId="3" fillId="0" borderId="0" xfId="42" applyFont="1" applyAlignment="1" applyProtection="1">
      <alignment horizontal="left"/>
      <protection/>
    </xf>
    <xf numFmtId="4" fontId="0" fillId="0" borderId="0" xfId="42" applyNumberFormat="1" applyAlignment="1" applyProtection="1">
      <alignment horizontal="center"/>
      <protection/>
    </xf>
    <xf numFmtId="4" fontId="2" fillId="0" borderId="0" xfId="42" applyNumberFormat="1" applyFont="1" applyAlignment="1" applyProtection="1">
      <alignment horizontal="center"/>
      <protection/>
    </xf>
    <xf numFmtId="171" fontId="21" fillId="0" borderId="0" xfId="42" applyFont="1" applyBorder="1" applyAlignment="1" applyProtection="1">
      <alignment horizontal="left"/>
      <protection/>
    </xf>
    <xf numFmtId="49" fontId="0" fillId="0" borderId="0" xfId="42" applyNumberFormat="1" applyFont="1" applyBorder="1" applyAlignment="1" applyProtection="1">
      <alignment horizontal="left"/>
      <protection/>
    </xf>
    <xf numFmtId="171" fontId="0" fillId="0" borderId="10" xfId="42" applyBorder="1" applyAlignment="1" applyProtection="1">
      <alignment horizontal="left"/>
      <protection/>
    </xf>
    <xf numFmtId="171" fontId="13" fillId="0" borderId="0" xfId="42" applyFont="1" applyBorder="1" applyAlignment="1" applyProtection="1">
      <alignment horizontal="right"/>
      <protection/>
    </xf>
    <xf numFmtId="171" fontId="6" fillId="0" borderId="0" xfId="42" applyFont="1" applyAlignment="1" applyProtection="1">
      <alignment horizontal="left"/>
      <protection/>
    </xf>
    <xf numFmtId="171" fontId="6" fillId="0" borderId="0" xfId="42" applyFont="1" applyBorder="1" applyAlignment="1" applyProtection="1">
      <alignment/>
      <protection/>
    </xf>
    <xf numFmtId="171" fontId="0" fillId="0" borderId="11" xfId="42" applyBorder="1" applyAlignment="1" applyProtection="1">
      <alignment horizontal="left"/>
      <protection/>
    </xf>
    <xf numFmtId="171" fontId="7" fillId="0" borderId="12" xfId="42" applyFont="1" applyBorder="1" applyAlignment="1" applyProtection="1">
      <alignment horizontal="left"/>
      <protection/>
    </xf>
    <xf numFmtId="171" fontId="0" fillId="0" borderId="12" xfId="42" applyFont="1" applyBorder="1" applyAlignment="1" applyProtection="1">
      <alignment horizontal="left"/>
      <protection/>
    </xf>
    <xf numFmtId="171" fontId="5" fillId="0" borderId="12" xfId="42" applyFont="1" applyBorder="1" applyAlignment="1" applyProtection="1">
      <alignment horizontal="left"/>
      <protection/>
    </xf>
    <xf numFmtId="171" fontId="0" fillId="0" borderId="12" xfId="42" applyBorder="1" applyAlignment="1" applyProtection="1">
      <alignment horizontal="left"/>
      <protection/>
    </xf>
    <xf numFmtId="171" fontId="13" fillId="0" borderId="13" xfId="42" applyFont="1" applyBorder="1" applyAlignment="1" applyProtection="1">
      <alignment horizontal="left"/>
      <protection/>
    </xf>
    <xf numFmtId="171" fontId="6" fillId="0" borderId="13" xfId="42" applyFont="1" applyBorder="1" applyAlignment="1" applyProtection="1">
      <alignment horizontal="left"/>
      <protection/>
    </xf>
    <xf numFmtId="171" fontId="0" fillId="0" borderId="14" xfId="42" applyBorder="1" applyAlignment="1" applyProtection="1">
      <alignment horizontal="left"/>
      <protection/>
    </xf>
    <xf numFmtId="171" fontId="0" fillId="0" borderId="15" xfId="42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171" fontId="19" fillId="32" borderId="0" xfId="42" applyFont="1" applyFill="1" applyBorder="1" applyAlignment="1" applyProtection="1">
      <alignment horizontal="right"/>
      <protection/>
    </xf>
    <xf numFmtId="171" fontId="11" fillId="0" borderId="16" xfId="42" applyFont="1" applyBorder="1" applyAlignment="1" applyProtection="1">
      <alignment horizontal="left"/>
      <protection/>
    </xf>
    <xf numFmtId="171" fontId="13" fillId="0" borderId="12" xfId="42" applyFont="1" applyBorder="1" applyAlignment="1" applyProtection="1">
      <alignment horizontal="right"/>
      <protection/>
    </xf>
    <xf numFmtId="171" fontId="0" fillId="0" borderId="0" xfId="42" applyFont="1" applyFill="1" applyBorder="1" applyAlignment="1" applyProtection="1">
      <alignment horizontal="left"/>
      <protection/>
    </xf>
    <xf numFmtId="171" fontId="0" fillId="0" borderId="0" xfId="42" applyFont="1" applyBorder="1" applyAlignment="1" applyProtection="1">
      <alignment horizontal="right"/>
      <protection/>
    </xf>
    <xf numFmtId="171" fontId="22" fillId="0" borderId="10" xfId="42" applyFont="1" applyBorder="1" applyAlignment="1" applyProtection="1">
      <alignment horizontal="left"/>
      <protection/>
    </xf>
    <xf numFmtId="171" fontId="20" fillId="32" borderId="0" xfId="42" applyFont="1" applyFill="1" applyBorder="1" applyAlignment="1" applyProtection="1">
      <alignment horizontal="left"/>
      <protection/>
    </xf>
    <xf numFmtId="44" fontId="0" fillId="32" borderId="0" xfId="59" applyNumberFormat="1" applyFont="1" applyFill="1" applyBorder="1" applyAlignment="1" applyProtection="1">
      <alignment horizontal="left"/>
      <protection/>
    </xf>
    <xf numFmtId="183" fontId="0" fillId="0" borderId="0" xfId="42" applyNumberFormat="1" applyAlignment="1" applyProtection="1">
      <alignment horizontal="left"/>
      <protection/>
    </xf>
    <xf numFmtId="183" fontId="2" fillId="0" borderId="0" xfId="42" applyNumberFormat="1" applyFont="1" applyBorder="1" applyAlignment="1" applyProtection="1">
      <alignment horizontal="left"/>
      <protection/>
    </xf>
    <xf numFmtId="183" fontId="0" fillId="0" borderId="0" xfId="42" applyNumberFormat="1" applyBorder="1" applyAlignment="1" applyProtection="1">
      <alignment horizontal="left"/>
      <protection/>
    </xf>
    <xf numFmtId="183" fontId="0" fillId="0" borderId="12" xfId="42" applyNumberFormat="1" applyBorder="1" applyAlignment="1" applyProtection="1">
      <alignment horizontal="left"/>
      <protection/>
    </xf>
    <xf numFmtId="183" fontId="0" fillId="0" borderId="15" xfId="42" applyNumberFormat="1" applyBorder="1" applyAlignment="1" applyProtection="1">
      <alignment horizontal="left"/>
      <protection/>
    </xf>
    <xf numFmtId="171" fontId="0" fillId="0" borderId="17" xfId="42" applyBorder="1" applyAlignment="1" applyProtection="1">
      <alignment horizontal="left"/>
      <protection/>
    </xf>
    <xf numFmtId="171" fontId="2" fillId="0" borderId="12" xfId="42" applyFont="1" applyBorder="1" applyAlignment="1" applyProtection="1">
      <alignment horizontal="left"/>
      <protection/>
    </xf>
    <xf numFmtId="171" fontId="0" fillId="0" borderId="12" xfId="42" applyFont="1" applyBorder="1" applyAlignment="1" applyProtection="1">
      <alignment horizontal="left"/>
      <protection/>
    </xf>
    <xf numFmtId="49" fontId="0" fillId="0" borderId="12" xfId="42" applyNumberFormat="1" applyFont="1" applyBorder="1" applyAlignment="1" applyProtection="1">
      <alignment horizontal="left"/>
      <protection/>
    </xf>
    <xf numFmtId="171" fontId="0" fillId="0" borderId="13" xfId="42" applyBorder="1" applyAlignment="1" applyProtection="1">
      <alignment horizontal="left"/>
      <protection/>
    </xf>
    <xf numFmtId="171" fontId="12" fillId="0" borderId="13" xfId="42" applyFont="1" applyBorder="1" applyAlignment="1" applyProtection="1">
      <alignment horizontal="left"/>
      <protection/>
    </xf>
    <xf numFmtId="171" fontId="20" fillId="0" borderId="13" xfId="42" applyFont="1" applyBorder="1" applyAlignment="1" applyProtection="1">
      <alignment horizontal="left"/>
      <protection/>
    </xf>
    <xf numFmtId="171" fontId="0" fillId="0" borderId="13" xfId="42" applyFont="1" applyBorder="1" applyAlignment="1" applyProtection="1">
      <alignment horizontal="left"/>
      <protection/>
    </xf>
    <xf numFmtId="171" fontId="0" fillId="0" borderId="13" xfId="42" applyFont="1" applyBorder="1" applyAlignment="1" applyProtection="1">
      <alignment horizontal="left"/>
      <protection/>
    </xf>
    <xf numFmtId="171" fontId="2" fillId="0" borderId="13" xfId="42" applyFont="1" applyBorder="1" applyAlignment="1" applyProtection="1">
      <alignment horizontal="left"/>
      <protection/>
    </xf>
    <xf numFmtId="171" fontId="0" fillId="0" borderId="18" xfId="42" applyBorder="1" applyAlignment="1" applyProtection="1">
      <alignment horizontal="left"/>
      <protection/>
    </xf>
    <xf numFmtId="0" fontId="17" fillId="33" borderId="19" xfId="0" applyFont="1" applyFill="1" applyBorder="1" applyAlignment="1" applyProtection="1">
      <alignment/>
      <protection hidden="1" locked="0"/>
    </xf>
    <xf numFmtId="0" fontId="0" fillId="33" borderId="19" xfId="0" applyFont="1" applyFill="1" applyBorder="1" applyAlignment="1" applyProtection="1">
      <alignment/>
      <protection hidden="1" locked="0"/>
    </xf>
    <xf numFmtId="171" fontId="8" fillId="0" borderId="0" xfId="42" applyFont="1" applyFill="1" applyBorder="1" applyAlignment="1" applyProtection="1">
      <alignment horizontal="center"/>
      <protection/>
    </xf>
    <xf numFmtId="171" fontId="0" fillId="0" borderId="0" xfId="42" applyFont="1" applyFill="1" applyBorder="1" applyAlignment="1" applyProtection="1">
      <alignment horizontal="left"/>
      <protection hidden="1"/>
    </xf>
    <xf numFmtId="183" fontId="0" fillId="0" borderId="0" xfId="42" applyNumberFormat="1" applyFont="1" applyBorder="1" applyAlignment="1" applyProtection="1">
      <alignment horizontal="left"/>
      <protection/>
    </xf>
    <xf numFmtId="171" fontId="0" fillId="0" borderId="13" xfId="42" applyFont="1" applyBorder="1" applyAlignment="1" applyProtection="1">
      <alignment horizontal="right"/>
      <protection/>
    </xf>
    <xf numFmtId="183" fontId="6" fillId="0" borderId="0" xfId="42" applyNumberFormat="1" applyFont="1" applyBorder="1" applyAlignment="1" applyProtection="1">
      <alignment horizontal="left"/>
      <protection/>
    </xf>
    <xf numFmtId="171" fontId="24" fillId="0" borderId="13" xfId="42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6" fillId="32" borderId="12" xfId="42" applyFont="1" applyFill="1" applyBorder="1" applyAlignment="1" applyProtection="1">
      <alignment horizontal="left"/>
      <protection/>
    </xf>
    <xf numFmtId="171" fontId="0" fillId="32" borderId="12" xfId="42" applyFont="1" applyFill="1" applyBorder="1" applyAlignment="1" applyProtection="1">
      <alignment horizontal="left"/>
      <protection/>
    </xf>
    <xf numFmtId="171" fontId="0" fillId="32" borderId="12" xfId="42" applyFont="1" applyFill="1" applyBorder="1" applyAlignment="1" applyProtection="1">
      <alignment horizontal="right"/>
      <protection/>
    </xf>
    <xf numFmtId="171" fontId="0" fillId="32" borderId="12" xfId="42" applyFont="1" applyFill="1" applyBorder="1" applyAlignment="1" applyProtection="1">
      <alignment horizontal="left"/>
      <protection/>
    </xf>
    <xf numFmtId="171" fontId="19" fillId="32" borderId="12" xfId="42" applyFont="1" applyFill="1" applyBorder="1" applyAlignment="1" applyProtection="1">
      <alignment horizontal="right"/>
      <protection/>
    </xf>
    <xf numFmtId="174" fontId="18" fillId="32" borderId="14" xfId="42" applyNumberFormat="1" applyFont="1" applyFill="1" applyBorder="1" applyAlignment="1" applyProtection="1">
      <alignment horizontal="right"/>
      <protection/>
    </xf>
    <xf numFmtId="174" fontId="0" fillId="32" borderId="20" xfId="59" applyNumberFormat="1" applyFont="1" applyFill="1" applyBorder="1" applyAlignment="1" applyProtection="1">
      <alignment horizontal="right"/>
      <protection/>
    </xf>
    <xf numFmtId="44" fontId="0" fillId="32" borderId="20" xfId="59" applyNumberFormat="1" applyFont="1" applyFill="1" applyBorder="1" applyAlignment="1" applyProtection="1">
      <alignment horizontal="right"/>
      <protection/>
    </xf>
    <xf numFmtId="171" fontId="5" fillId="33" borderId="21" xfId="42" applyFont="1" applyFill="1" applyBorder="1" applyAlignment="1" applyProtection="1">
      <alignment horizontal="left"/>
      <protection hidden="1"/>
    </xf>
    <xf numFmtId="171" fontId="13" fillId="0" borderId="0" xfId="42" applyFont="1" applyFill="1" applyBorder="1" applyAlignment="1" applyProtection="1">
      <alignment horizontal="left"/>
      <protection/>
    </xf>
    <xf numFmtId="171" fontId="6" fillId="33" borderId="19" xfId="42" applyFont="1" applyFill="1" applyBorder="1" applyAlignment="1" applyProtection="1">
      <alignment horizontal="left"/>
      <protection hidden="1" locked="0"/>
    </xf>
    <xf numFmtId="171" fontId="28" fillId="33" borderId="19" xfId="48" applyNumberFormat="1" applyFont="1" applyFill="1" applyBorder="1" applyAlignment="1" applyProtection="1">
      <alignment horizontal="left"/>
      <protection hidden="1" locked="0"/>
    </xf>
    <xf numFmtId="0" fontId="13" fillId="33" borderId="19" xfId="42" applyNumberFormat="1" applyFont="1" applyFill="1" applyBorder="1" applyAlignment="1" applyProtection="1">
      <alignment horizontal="left"/>
      <protection hidden="1" locked="0"/>
    </xf>
    <xf numFmtId="171" fontId="36" fillId="0" borderId="11" xfId="42" applyFont="1" applyBorder="1" applyAlignment="1" applyProtection="1">
      <alignment horizontal="center" vertical="center"/>
      <protection/>
    </xf>
    <xf numFmtId="171" fontId="7" fillId="0" borderId="10" xfId="42" applyFont="1" applyBorder="1" applyAlignment="1" applyProtection="1">
      <alignment horizontal="left"/>
      <protection/>
    </xf>
    <xf numFmtId="171" fontId="0" fillId="0" borderId="15" xfId="42" applyFont="1" applyBorder="1" applyAlignment="1" applyProtection="1">
      <alignment horizontal="left"/>
      <protection/>
    </xf>
    <xf numFmtId="171" fontId="22" fillId="0" borderId="0" xfId="42" applyFont="1" applyBorder="1" applyAlignment="1" applyProtection="1">
      <alignment horizontal="left"/>
      <protection/>
    </xf>
    <xf numFmtId="171" fontId="7" fillId="0" borderId="0" xfId="42" applyFont="1" applyBorder="1" applyAlignment="1" applyProtection="1">
      <alignment horizontal="left"/>
      <protection/>
    </xf>
    <xf numFmtId="171" fontId="10" fillId="34" borderId="20" xfId="42" applyFont="1" applyFill="1" applyBorder="1" applyAlignment="1" applyProtection="1">
      <alignment horizontal="center"/>
      <protection hidden="1" locked="0"/>
    </xf>
    <xf numFmtId="171" fontId="37" fillId="0" borderId="13" xfId="42" applyFont="1" applyFill="1" applyBorder="1" applyAlignment="1" applyProtection="1">
      <alignment horizontal="left"/>
      <protection/>
    </xf>
    <xf numFmtId="171" fontId="38" fillId="0" borderId="0" xfId="42" applyFont="1" applyFill="1" applyBorder="1" applyAlignment="1" applyProtection="1">
      <alignment horizontal="left"/>
      <protection/>
    </xf>
    <xf numFmtId="171" fontId="38" fillId="0" borderId="13" xfId="42" applyFont="1" applyFill="1" applyBorder="1" applyAlignment="1" applyProtection="1">
      <alignment horizontal="left"/>
      <protection/>
    </xf>
    <xf numFmtId="171" fontId="26" fillId="0" borderId="0" xfId="42" applyFont="1" applyBorder="1" applyAlignment="1" applyProtection="1">
      <alignment horizontal="left"/>
      <protection/>
    </xf>
    <xf numFmtId="183" fontId="26" fillId="0" borderId="0" xfId="42" applyNumberFormat="1" applyFont="1" applyBorder="1" applyAlignment="1" applyProtection="1">
      <alignment horizontal="left"/>
      <protection/>
    </xf>
    <xf numFmtId="171" fontId="26" fillId="0" borderId="0" xfId="42" applyFont="1" applyAlignment="1" applyProtection="1">
      <alignment horizontal="left"/>
      <protection/>
    </xf>
    <xf numFmtId="171" fontId="18" fillId="32" borderId="0" xfId="42" applyFont="1" applyFill="1" applyBorder="1" applyAlignment="1" applyProtection="1">
      <alignment horizontal="right"/>
      <protection/>
    </xf>
    <xf numFmtId="171" fontId="5" fillId="32" borderId="22" xfId="42" applyFont="1" applyFill="1" applyBorder="1" applyAlignment="1" applyProtection="1">
      <alignment horizontal="left"/>
      <protection/>
    </xf>
    <xf numFmtId="0" fontId="39" fillId="0" borderId="13" xfId="0" applyFont="1" applyBorder="1" applyAlignment="1">
      <alignment/>
    </xf>
    <xf numFmtId="171" fontId="12" fillId="0" borderId="10" xfId="42" applyFont="1" applyBorder="1" applyAlignment="1" applyProtection="1">
      <alignment horizontal="left"/>
      <protection/>
    </xf>
    <xf numFmtId="171" fontId="30" fillId="0" borderId="13" xfId="42" applyFont="1" applyBorder="1" applyAlignment="1" applyProtection="1">
      <alignment horizontal="left"/>
      <protection/>
    </xf>
    <xf numFmtId="0" fontId="39" fillId="0" borderId="23" xfId="0" applyFont="1" applyBorder="1" applyAlignment="1">
      <alignment/>
    </xf>
    <xf numFmtId="171" fontId="0" fillId="0" borderId="15" xfId="42" applyFont="1" applyBorder="1" applyAlignment="1" applyProtection="1">
      <alignment horizontal="left"/>
      <protection/>
    </xf>
    <xf numFmtId="171" fontId="0" fillId="33" borderId="24" xfId="42" applyFont="1" applyFill="1" applyBorder="1" applyAlignment="1" applyProtection="1">
      <alignment horizontal="left"/>
      <protection/>
    </xf>
    <xf numFmtId="171" fontId="0" fillId="32" borderId="15" xfId="42" applyFont="1" applyFill="1" applyBorder="1" applyAlignment="1" applyProtection="1">
      <alignment horizontal="left"/>
      <protection/>
    </xf>
    <xf numFmtId="44" fontId="0" fillId="32" borderId="15" xfId="59" applyNumberFormat="1" applyFont="1" applyFill="1" applyBorder="1" applyAlignment="1" applyProtection="1">
      <alignment horizontal="left"/>
      <protection/>
    </xf>
    <xf numFmtId="171" fontId="0" fillId="32" borderId="15" xfId="42" applyFont="1" applyFill="1" applyBorder="1" applyAlignment="1" applyProtection="1">
      <alignment horizontal="right"/>
      <protection/>
    </xf>
    <xf numFmtId="171" fontId="0" fillId="32" borderId="15" xfId="42" applyFont="1" applyFill="1" applyBorder="1" applyAlignment="1" applyProtection="1">
      <alignment horizontal="left"/>
      <protection/>
    </xf>
    <xf numFmtId="171" fontId="19" fillId="32" borderId="15" xfId="42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left"/>
    </xf>
    <xf numFmtId="171" fontId="1" fillId="0" borderId="13" xfId="42" applyFont="1" applyFill="1" applyBorder="1" applyAlignment="1" applyProtection="1">
      <alignment horizontal="left"/>
      <protection/>
    </xf>
    <xf numFmtId="171" fontId="1" fillId="0" borderId="11" xfId="42" applyFont="1" applyFill="1" applyBorder="1" applyAlignment="1" applyProtection="1">
      <alignment horizontal="left"/>
      <protection/>
    </xf>
    <xf numFmtId="171" fontId="2" fillId="0" borderId="13" xfId="42" applyFont="1" applyFill="1" applyBorder="1" applyAlignment="1" applyProtection="1">
      <alignment horizontal="left"/>
      <protection/>
    </xf>
    <xf numFmtId="171" fontId="26" fillId="0" borderId="13" xfId="42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/>
      <protection hidden="1" locked="0"/>
    </xf>
    <xf numFmtId="171" fontId="0" fillId="0" borderId="24" xfId="42" applyFont="1" applyBorder="1" applyAlignment="1" applyProtection="1">
      <alignment horizontal="left"/>
      <protection/>
    </xf>
    <xf numFmtId="49" fontId="4" fillId="0" borderId="21" xfId="42" applyNumberFormat="1" applyFont="1" applyFill="1" applyBorder="1" applyAlignment="1" applyProtection="1">
      <alignment horizontal="left"/>
      <protection/>
    </xf>
    <xf numFmtId="49" fontId="26" fillId="0" borderId="26" xfId="42" applyNumberFormat="1" applyFont="1" applyBorder="1" applyAlignment="1" applyProtection="1">
      <alignment horizontal="left"/>
      <protection/>
    </xf>
    <xf numFmtId="171" fontId="26" fillId="0" borderId="11" xfId="42" applyFont="1" applyBorder="1" applyAlignment="1" applyProtection="1">
      <alignment horizontal="left"/>
      <protection/>
    </xf>
    <xf numFmtId="171" fontId="1" fillId="32" borderId="12" xfId="42" applyFont="1" applyFill="1" applyBorder="1" applyAlignment="1" applyProtection="1">
      <alignment horizontal="left"/>
      <protection/>
    </xf>
    <xf numFmtId="171" fontId="29" fillId="0" borderId="13" xfId="42" applyFont="1" applyBorder="1" applyAlignment="1" applyProtection="1">
      <alignment horizontal="left"/>
      <protection/>
    </xf>
    <xf numFmtId="14" fontId="0" fillId="33" borderId="21" xfId="42" applyNumberFormat="1" applyFill="1" applyBorder="1" applyAlignment="1" applyProtection="1">
      <alignment horizontal="right"/>
      <protection hidden="1" locked="0"/>
    </xf>
    <xf numFmtId="171" fontId="0" fillId="33" borderId="26" xfId="42" applyFont="1" applyFill="1" applyBorder="1" applyAlignment="1" applyProtection="1">
      <alignment horizontal="left"/>
      <protection hidden="1" locked="0"/>
    </xf>
    <xf numFmtId="0" fontId="6" fillId="33" borderId="19" xfId="42" applyNumberFormat="1" applyFont="1" applyFill="1" applyBorder="1" applyAlignment="1" applyProtection="1">
      <alignment horizontal="left"/>
      <protection hidden="1" locked="0"/>
    </xf>
    <xf numFmtId="171" fontId="5" fillId="0" borderId="22" xfId="42" applyFont="1" applyBorder="1" applyAlignment="1" applyProtection="1">
      <alignment horizontal="left"/>
      <protection/>
    </xf>
    <xf numFmtId="171" fontId="1" fillId="0" borderId="13" xfId="42" applyFont="1" applyBorder="1" applyAlignment="1" applyProtection="1">
      <alignment horizontal="left"/>
      <protection/>
    </xf>
    <xf numFmtId="171" fontId="1" fillId="0" borderId="0" xfId="42" applyFont="1" applyBorder="1" applyAlignment="1" applyProtection="1">
      <alignment horizontal="left"/>
      <protection/>
    </xf>
    <xf numFmtId="14" fontId="0" fillId="0" borderId="0" xfId="42" applyNumberFormat="1" applyFont="1" applyFill="1" applyBorder="1" applyAlignment="1" applyProtection="1">
      <alignment/>
      <protection/>
    </xf>
    <xf numFmtId="171" fontId="2" fillId="0" borderId="0" xfId="42" applyFont="1" applyBorder="1" applyAlignment="1" applyProtection="1">
      <alignment horizontal="right"/>
      <protection/>
    </xf>
    <xf numFmtId="3" fontId="4" fillId="0" borderId="0" xfId="42" applyNumberFormat="1" applyFont="1" applyBorder="1" applyAlignment="1" applyProtection="1">
      <alignment horizontal="right"/>
      <protection/>
    </xf>
    <xf numFmtId="171" fontId="6" fillId="33" borderId="24" xfId="42" applyFont="1" applyFill="1" applyBorder="1" applyAlignment="1" applyProtection="1">
      <alignment horizontal="left"/>
      <protection hidden="1" locked="0"/>
    </xf>
    <xf numFmtId="171" fontId="0" fillId="0" borderId="0" xfId="42" applyFont="1" applyFill="1" applyBorder="1" applyAlignment="1" applyProtection="1">
      <alignment horizontal="right"/>
      <protection/>
    </xf>
    <xf numFmtId="171" fontId="0" fillId="0" borderId="0" xfId="42" applyFont="1" applyBorder="1" applyAlignment="1" applyProtection="1">
      <alignment horizontal="left"/>
      <protection hidden="1"/>
    </xf>
    <xf numFmtId="171" fontId="2" fillId="0" borderId="12" xfId="42" applyFont="1" applyBorder="1" applyAlignment="1" applyProtection="1">
      <alignment horizontal="left"/>
      <protection/>
    </xf>
    <xf numFmtId="171" fontId="12" fillId="0" borderId="12" xfId="42" applyFont="1" applyBorder="1" applyAlignment="1" applyProtection="1">
      <alignment horizontal="left"/>
      <protection/>
    </xf>
    <xf numFmtId="0" fontId="7" fillId="0" borderId="18" xfId="0" applyFont="1" applyBorder="1" applyAlignment="1">
      <alignment/>
    </xf>
    <xf numFmtId="171" fontId="22" fillId="0" borderId="15" xfId="42" applyFont="1" applyBorder="1" applyAlignment="1" applyProtection="1">
      <alignment horizontal="left"/>
      <protection/>
    </xf>
    <xf numFmtId="171" fontId="7" fillId="0" borderId="15" xfId="42" applyFont="1" applyBorder="1" applyAlignment="1" applyProtection="1">
      <alignment horizontal="left"/>
      <protection/>
    </xf>
    <xf numFmtId="171" fontId="12" fillId="0" borderId="15" xfId="42" applyFont="1" applyBorder="1" applyAlignment="1" applyProtection="1">
      <alignment horizontal="left"/>
      <protection/>
    </xf>
    <xf numFmtId="0" fontId="39" fillId="0" borderId="18" xfId="0" applyFont="1" applyBorder="1" applyAlignment="1">
      <alignment/>
    </xf>
    <xf numFmtId="0" fontId="34" fillId="0" borderId="13" xfId="0" applyFont="1" applyBorder="1" applyAlignment="1">
      <alignment/>
    </xf>
    <xf numFmtId="171" fontId="5" fillId="0" borderId="0" xfId="42" applyFont="1" applyBorder="1" applyAlignment="1" applyProtection="1">
      <alignment horizontal="left"/>
      <protection/>
    </xf>
    <xf numFmtId="171" fontId="35" fillId="0" borderId="0" xfId="42" applyFont="1" applyBorder="1" applyAlignment="1" applyProtection="1">
      <alignment horizontal="left"/>
      <protection/>
    </xf>
    <xf numFmtId="183" fontId="5" fillId="0" borderId="0" xfId="42" applyNumberFormat="1" applyFont="1" applyBorder="1" applyAlignment="1" applyProtection="1">
      <alignment horizontal="left"/>
      <protection/>
    </xf>
    <xf numFmtId="171" fontId="5" fillId="0" borderId="0" xfId="42" applyFont="1" applyAlignment="1" applyProtection="1">
      <alignment horizontal="left"/>
      <protection/>
    </xf>
    <xf numFmtId="171" fontId="40" fillId="32" borderId="0" xfId="42" applyFont="1" applyFill="1" applyBorder="1" applyAlignment="1" applyProtection="1">
      <alignment horizontal="right"/>
      <protection/>
    </xf>
    <xf numFmtId="174" fontId="18" fillId="0" borderId="0" xfId="42" applyNumberFormat="1" applyFont="1" applyFill="1" applyBorder="1" applyAlignment="1" applyProtection="1">
      <alignment horizontal="right"/>
      <protection/>
    </xf>
    <xf numFmtId="174" fontId="18" fillId="32" borderId="0" xfId="42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6" fillId="33" borderId="24" xfId="42" applyNumberFormat="1" applyFont="1" applyFill="1" applyBorder="1" applyAlignment="1" applyProtection="1">
      <alignment horizontal="left"/>
      <protection hidden="1" locked="0"/>
    </xf>
    <xf numFmtId="0" fontId="13" fillId="33" borderId="24" xfId="42" applyNumberFormat="1" applyFont="1" applyFill="1" applyBorder="1" applyAlignment="1" applyProtection="1">
      <alignment horizontal="left"/>
      <protection hidden="1" locked="0"/>
    </xf>
    <xf numFmtId="171" fontId="28" fillId="33" borderId="24" xfId="48" applyNumberFormat="1" applyFont="1" applyFill="1" applyBorder="1" applyAlignment="1" applyProtection="1">
      <alignment horizontal="left"/>
      <protection hidden="1" locked="0"/>
    </xf>
    <xf numFmtId="171" fontId="18" fillId="0" borderId="0" xfId="42" applyFont="1" applyFill="1" applyBorder="1" applyAlignment="1" applyProtection="1">
      <alignment horizontal="right"/>
      <protection/>
    </xf>
    <xf numFmtId="0" fontId="5" fillId="0" borderId="0" xfId="42" applyNumberFormat="1" applyFont="1" applyBorder="1" applyAlignment="1" applyProtection="1">
      <alignment horizontal="left"/>
      <protection/>
    </xf>
    <xf numFmtId="171" fontId="6" fillId="0" borderId="0" xfId="42" applyFont="1" applyFill="1" applyBorder="1" applyAlignment="1" applyProtection="1">
      <alignment horizontal="left"/>
      <protection/>
    </xf>
    <xf numFmtId="183" fontId="0" fillId="0" borderId="0" xfId="42" applyNumberFormat="1" applyFont="1" applyBorder="1" applyAlignment="1" applyProtection="1">
      <alignment horizontal="left"/>
      <protection/>
    </xf>
    <xf numFmtId="171" fontId="0" fillId="0" borderId="0" xfId="42" applyFont="1" applyAlignment="1" applyProtection="1">
      <alignment horizontal="left"/>
      <protection/>
    </xf>
    <xf numFmtId="171" fontId="0" fillId="0" borderId="0" xfId="42" applyFont="1" applyFill="1" applyBorder="1" applyAlignment="1" applyProtection="1">
      <alignment horizontal="left"/>
      <protection/>
    </xf>
    <xf numFmtId="171" fontId="0" fillId="0" borderId="12" xfId="42" applyFont="1" applyBorder="1" applyAlignment="1" applyProtection="1">
      <alignment horizontal="right"/>
      <protection/>
    </xf>
    <xf numFmtId="171" fontId="2" fillId="0" borderId="15" xfId="42" applyFont="1" applyBorder="1" applyAlignment="1" applyProtection="1">
      <alignment horizontal="left"/>
      <protection/>
    </xf>
    <xf numFmtId="171" fontId="8" fillId="0" borderId="10" xfId="42" applyFont="1" applyFill="1" applyBorder="1" applyAlignment="1" applyProtection="1">
      <alignment horizontal="center"/>
      <protection/>
    </xf>
    <xf numFmtId="171" fontId="1" fillId="0" borderId="0" xfId="42" applyFont="1" applyBorder="1" applyAlignment="1" applyProtection="1">
      <alignment horizontal="right"/>
      <protection/>
    </xf>
    <xf numFmtId="171" fontId="12" fillId="0" borderId="10" xfId="42" applyFont="1" applyBorder="1" applyAlignment="1" applyProtection="1">
      <alignment horizontal="right"/>
      <protection/>
    </xf>
    <xf numFmtId="171" fontId="12" fillId="0" borderId="0" xfId="42" applyFont="1" applyBorder="1" applyAlignment="1" applyProtection="1">
      <alignment horizontal="right"/>
      <protection/>
    </xf>
    <xf numFmtId="171" fontId="12" fillId="0" borderId="12" xfId="42" applyFont="1" applyBorder="1" applyAlignment="1" applyProtection="1">
      <alignment horizontal="right"/>
      <protection/>
    </xf>
    <xf numFmtId="171" fontId="12" fillId="0" borderId="15" xfId="42" applyFont="1" applyBorder="1" applyAlignment="1" applyProtection="1">
      <alignment horizontal="right"/>
      <protection/>
    </xf>
    <xf numFmtId="171" fontId="2" fillId="33" borderId="24" xfId="42" applyFont="1" applyFill="1" applyBorder="1" applyAlignment="1" applyProtection="1">
      <alignment horizontal="left"/>
      <protection hidden="1" locked="0"/>
    </xf>
    <xf numFmtId="171" fontId="0" fillId="33" borderId="24" xfId="42" applyFont="1" applyFill="1" applyBorder="1" applyAlignment="1" applyProtection="1">
      <alignment horizontal="left"/>
      <protection hidden="1" locked="0"/>
    </xf>
    <xf numFmtId="171" fontId="27" fillId="33" borderId="24" xfId="48" applyNumberFormat="1" applyFont="1" applyFill="1" applyBorder="1" applyAlignment="1" applyProtection="1">
      <alignment horizontal="left"/>
      <protection hidden="1" locked="0"/>
    </xf>
    <xf numFmtId="171" fontId="0" fillId="0" borderId="27" xfId="42" applyBorder="1" applyAlignment="1" applyProtection="1">
      <alignment horizontal="left"/>
      <protection/>
    </xf>
    <xf numFmtId="171" fontId="0" fillId="0" borderId="28" xfId="42" applyBorder="1" applyAlignment="1" applyProtection="1">
      <alignment horizontal="left"/>
      <protection/>
    </xf>
    <xf numFmtId="171" fontId="36" fillId="0" borderId="28" xfId="42" applyFont="1" applyBorder="1" applyAlignment="1" applyProtection="1">
      <alignment horizontal="center" vertical="center"/>
      <protection hidden="1"/>
    </xf>
    <xf numFmtId="171" fontId="23" fillId="0" borderId="28" xfId="42" applyFont="1" applyBorder="1" applyAlignment="1" applyProtection="1">
      <alignment horizontal="center"/>
      <protection/>
    </xf>
    <xf numFmtId="171" fontId="4" fillId="0" borderId="28" xfId="42" applyFont="1" applyBorder="1" applyAlignment="1" applyProtection="1">
      <alignment horizontal="center"/>
      <protection/>
    </xf>
    <xf numFmtId="171" fontId="4" fillId="32" borderId="28" xfId="42" applyFont="1" applyFill="1" applyBorder="1" applyAlignment="1" applyProtection="1">
      <alignment horizontal="center"/>
      <protection/>
    </xf>
    <xf numFmtId="171" fontId="4" fillId="0" borderId="28" xfId="42" applyFont="1" applyFill="1" applyBorder="1" applyAlignment="1" applyProtection="1">
      <alignment horizontal="center"/>
      <protection/>
    </xf>
    <xf numFmtId="171" fontId="32" fillId="0" borderId="28" xfId="48" applyNumberFormat="1" applyFont="1" applyBorder="1" applyAlignment="1" applyProtection="1">
      <alignment horizontal="center" vertical="center"/>
      <protection hidden="1"/>
    </xf>
    <xf numFmtId="171" fontId="5" fillId="0" borderId="28" xfId="42" applyFont="1" applyBorder="1" applyAlignment="1" applyProtection="1">
      <alignment horizontal="left"/>
      <protection/>
    </xf>
    <xf numFmtId="171" fontId="1" fillId="0" borderId="28" xfId="42" applyFont="1" applyFill="1" applyBorder="1" applyAlignment="1" applyProtection="1">
      <alignment horizontal="center"/>
      <protection/>
    </xf>
    <xf numFmtId="171" fontId="1" fillId="0" borderId="28" xfId="42" applyFont="1" applyFill="1" applyBorder="1" applyAlignment="1" applyProtection="1">
      <alignment horizontal="left"/>
      <protection/>
    </xf>
    <xf numFmtId="171" fontId="2" fillId="0" borderId="28" xfId="42" applyFont="1" applyFill="1" applyBorder="1" applyAlignment="1" applyProtection="1">
      <alignment horizontal="left"/>
      <protection/>
    </xf>
    <xf numFmtId="171" fontId="0" fillId="0" borderId="28" xfId="42" applyFont="1" applyFill="1" applyBorder="1" applyAlignment="1" applyProtection="1">
      <alignment horizontal="center"/>
      <protection/>
    </xf>
    <xf numFmtId="171" fontId="0" fillId="0" borderId="28" xfId="42" applyFont="1" applyFill="1" applyBorder="1" applyAlignment="1" applyProtection="1">
      <alignment horizontal="left"/>
      <protection/>
    </xf>
    <xf numFmtId="171" fontId="6" fillId="33" borderId="25" xfId="42" applyFont="1" applyFill="1" applyBorder="1" applyAlignment="1" applyProtection="1">
      <alignment horizontal="left"/>
      <protection hidden="1" locked="0"/>
    </xf>
    <xf numFmtId="171" fontId="6" fillId="33" borderId="10" xfId="42" applyFont="1" applyFill="1" applyBorder="1" applyAlignment="1" applyProtection="1">
      <alignment horizontal="left"/>
      <protection hidden="1" locked="0"/>
    </xf>
    <xf numFmtId="0" fontId="0" fillId="33" borderId="10" xfId="0" applyFill="1" applyBorder="1" applyAlignment="1" applyProtection="1">
      <alignment horizontal="left"/>
      <protection hidden="1"/>
    </xf>
    <xf numFmtId="14" fontId="0" fillId="33" borderId="19" xfId="42" applyNumberFormat="1" applyFont="1" applyFill="1" applyBorder="1" applyAlignment="1" applyProtection="1">
      <alignment horizontal="right"/>
      <protection hidden="1" locked="0"/>
    </xf>
    <xf numFmtId="14" fontId="0" fillId="33" borderId="24" xfId="42" applyNumberFormat="1" applyFont="1" applyFill="1" applyBorder="1" applyAlignment="1" applyProtection="1">
      <alignment horizontal="right"/>
      <protection hidden="1" locked="0"/>
    </xf>
    <xf numFmtId="171" fontId="0" fillId="0" borderId="29" xfId="42" applyBorder="1" applyAlignment="1" applyProtection="1">
      <alignment horizontal="left"/>
      <protection/>
    </xf>
    <xf numFmtId="171" fontId="6" fillId="0" borderId="29" xfId="42" applyFont="1" applyBorder="1" applyAlignment="1" applyProtection="1">
      <alignment horizontal="left"/>
      <protection/>
    </xf>
    <xf numFmtId="171" fontId="6" fillId="0" borderId="30" xfId="42" applyFont="1" applyBorder="1" applyAlignment="1" applyProtection="1">
      <alignment horizontal="left"/>
      <protection/>
    </xf>
    <xf numFmtId="171" fontId="14" fillId="32" borderId="0" xfId="42" applyFont="1" applyFill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/>
      <protection/>
    </xf>
    <xf numFmtId="0" fontId="29" fillId="0" borderId="11" xfId="0" applyFont="1" applyBorder="1" applyAlignment="1" applyProtection="1">
      <alignment/>
      <protection/>
    </xf>
    <xf numFmtId="44" fontId="0" fillId="32" borderId="12" xfId="59" applyNumberFormat="1" applyFont="1" applyFill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1" fillId="0" borderId="13" xfId="0" applyFont="1" applyBorder="1" applyAlignment="1" applyProtection="1">
      <alignment/>
      <protection/>
    </xf>
    <xf numFmtId="0" fontId="41" fillId="0" borderId="31" xfId="0" applyFont="1" applyBorder="1" applyAlignment="1">
      <alignment/>
    </xf>
    <xf numFmtId="171" fontId="26" fillId="0" borderId="32" xfId="42" applyFont="1" applyBorder="1" applyAlignment="1" applyProtection="1">
      <alignment horizontal="left"/>
      <protection/>
    </xf>
    <xf numFmtId="171" fontId="31" fillId="0" borderId="32" xfId="42" applyFont="1" applyBorder="1" applyAlignment="1" applyProtection="1">
      <alignment horizontal="left"/>
      <protection/>
    </xf>
    <xf numFmtId="171" fontId="6" fillId="0" borderId="29" xfId="42" applyFont="1" applyBorder="1" applyAlignment="1" applyProtection="1">
      <alignment/>
      <protection/>
    </xf>
    <xf numFmtId="0" fontId="0" fillId="0" borderId="12" xfId="0" applyBorder="1" applyAlignment="1">
      <alignment/>
    </xf>
    <xf numFmtId="171" fontId="12" fillId="0" borderId="19" xfId="42" applyFont="1" applyBorder="1" applyAlignment="1" applyProtection="1">
      <alignment horizontal="left"/>
      <protection/>
    </xf>
    <xf numFmtId="171" fontId="5" fillId="0" borderId="24" xfId="42" applyFont="1" applyBorder="1" applyAlignment="1" applyProtection="1">
      <alignment horizontal="left"/>
      <protection/>
    </xf>
    <xf numFmtId="171" fontId="7" fillId="0" borderId="24" xfId="42" applyFont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171" fontId="18" fillId="32" borderId="29" xfId="42" applyFont="1" applyFill="1" applyBorder="1" applyAlignment="1" applyProtection="1">
      <alignment horizontal="right"/>
      <protection/>
    </xf>
    <xf numFmtId="171" fontId="1" fillId="32" borderId="19" xfId="42" applyFont="1" applyFill="1" applyBorder="1" applyAlignment="1" applyProtection="1">
      <alignment horizontal="left"/>
      <protection/>
    </xf>
    <xf numFmtId="171" fontId="18" fillId="0" borderId="24" xfId="42" applyFont="1" applyFill="1" applyBorder="1" applyAlignment="1" applyProtection="1">
      <alignment horizontal="right"/>
      <protection/>
    </xf>
    <xf numFmtId="171" fontId="18" fillId="0" borderId="21" xfId="42" applyFont="1" applyFill="1" applyBorder="1" applyAlignment="1" applyProtection="1">
      <alignment horizontal="right"/>
      <protection/>
    </xf>
    <xf numFmtId="44" fontId="1" fillId="32" borderId="33" xfId="59" applyNumberFormat="1" applyFont="1" applyFill="1" applyBorder="1" applyAlignment="1" applyProtection="1">
      <alignment horizontal="left"/>
      <protection/>
    </xf>
    <xf numFmtId="0" fontId="1" fillId="0" borderId="11" xfId="0" applyFont="1" applyBorder="1" applyAlignment="1">
      <alignment/>
    </xf>
    <xf numFmtId="2" fontId="0" fillId="0" borderId="0" xfId="42" applyNumberFormat="1" applyAlignment="1" applyProtection="1">
      <alignment horizontal="left"/>
      <protection/>
    </xf>
    <xf numFmtId="171" fontId="0" fillId="0" borderId="0" xfId="42" applyFont="1" applyFill="1" applyBorder="1" applyAlignment="1" applyProtection="1">
      <alignment horizontal="center"/>
      <protection hidden="1"/>
    </xf>
    <xf numFmtId="171" fontId="0" fillId="0" borderId="0" xfId="42" applyFont="1" applyFill="1" applyBorder="1" applyAlignment="1" applyProtection="1">
      <alignment horizontal="center"/>
      <protection/>
    </xf>
    <xf numFmtId="171" fontId="1" fillId="0" borderId="13" xfId="42" applyFont="1" applyBorder="1" applyAlignment="1" applyProtection="1">
      <alignment horizontal="right"/>
      <protection/>
    </xf>
    <xf numFmtId="171" fontId="6" fillId="0" borderId="23" xfId="42" applyFont="1" applyBorder="1" applyAlignment="1" applyProtection="1">
      <alignment horizontal="left"/>
      <protection/>
    </xf>
    <xf numFmtId="171" fontId="0" fillId="33" borderId="19" xfId="42" applyFont="1" applyFill="1" applyBorder="1" applyAlignment="1" applyProtection="1">
      <alignment/>
      <protection hidden="1" locked="0"/>
    </xf>
    <xf numFmtId="171" fontId="0" fillId="33" borderId="21" xfId="42" applyFont="1" applyFill="1" applyBorder="1" applyAlignment="1" applyProtection="1">
      <alignment horizontal="left"/>
      <protection/>
    </xf>
    <xf numFmtId="171" fontId="26" fillId="0" borderId="32" xfId="42" applyFont="1" applyBorder="1" applyAlignment="1" applyProtection="1">
      <alignment horizontal="right"/>
      <protection/>
    </xf>
    <xf numFmtId="49" fontId="11" fillId="33" borderId="24" xfId="42" applyNumberFormat="1" applyFont="1" applyFill="1" applyBorder="1" applyAlignment="1" applyProtection="1">
      <alignment horizontal="center"/>
      <protection hidden="1" locked="0"/>
    </xf>
    <xf numFmtId="171" fontId="25" fillId="0" borderId="12" xfId="42" applyFont="1" applyFill="1" applyBorder="1" applyAlignment="1" applyProtection="1">
      <alignment horizontal="left"/>
      <protection/>
    </xf>
    <xf numFmtId="171" fontId="0" fillId="33" borderId="24" xfId="42" applyFill="1" applyBorder="1" applyAlignment="1" applyProtection="1">
      <alignment horizontal="left"/>
      <protection/>
    </xf>
    <xf numFmtId="171" fontId="0" fillId="0" borderId="0" xfId="42" applyFill="1" applyBorder="1" applyAlignment="1" applyProtection="1">
      <alignment horizontal="left"/>
      <protection/>
    </xf>
    <xf numFmtId="171" fontId="11" fillId="32" borderId="28" xfId="42" applyFont="1" applyFill="1" applyBorder="1" applyAlignment="1" applyProtection="1">
      <alignment horizontal="left"/>
      <protection/>
    </xf>
    <xf numFmtId="171" fontId="11" fillId="32" borderId="28" xfId="42" applyFont="1" applyFill="1" applyBorder="1" applyAlignment="1" applyProtection="1">
      <alignment horizontal="left"/>
      <protection/>
    </xf>
    <xf numFmtId="168" fontId="5" fillId="32" borderId="28" xfId="42" applyNumberFormat="1" applyFont="1" applyFill="1" applyBorder="1" applyAlignment="1" applyProtection="1">
      <alignment horizontal="right"/>
      <protection/>
    </xf>
    <xf numFmtId="174" fontId="5" fillId="32" borderId="28" xfId="42" applyNumberFormat="1" applyFont="1" applyFill="1" applyBorder="1" applyAlignment="1" applyProtection="1">
      <alignment horizontal="right"/>
      <protection/>
    </xf>
    <xf numFmtId="0" fontId="26" fillId="0" borderId="11" xfId="0" applyFont="1" applyBorder="1" applyAlignment="1">
      <alignment/>
    </xf>
    <xf numFmtId="171" fontId="22" fillId="0" borderId="12" xfId="42" applyFont="1" applyBorder="1" applyAlignment="1" applyProtection="1">
      <alignment horizontal="left"/>
      <protection/>
    </xf>
    <xf numFmtId="171" fontId="2" fillId="0" borderId="18" xfId="42" applyFont="1" applyBorder="1" applyAlignment="1" applyProtection="1">
      <alignment horizontal="left"/>
      <protection/>
    </xf>
    <xf numFmtId="171" fontId="0" fillId="32" borderId="10" xfId="42" applyFont="1" applyFill="1" applyBorder="1" applyAlignment="1" applyProtection="1">
      <alignment horizontal="left"/>
      <protection/>
    </xf>
    <xf numFmtId="171" fontId="0" fillId="32" borderId="24" xfId="42" applyFont="1" applyFill="1" applyBorder="1" applyAlignment="1" applyProtection="1">
      <alignment horizontal="left"/>
      <protection/>
    </xf>
    <xf numFmtId="171" fontId="0" fillId="32" borderId="10" xfId="42" applyFont="1" applyFill="1" applyBorder="1" applyAlignment="1" applyProtection="1">
      <alignment horizontal="right"/>
      <protection/>
    </xf>
    <xf numFmtId="171" fontId="0" fillId="32" borderId="10" xfId="42" applyFill="1" applyBorder="1" applyAlignment="1" applyProtection="1">
      <alignment horizontal="left"/>
      <protection/>
    </xf>
    <xf numFmtId="171" fontId="0" fillId="0" borderId="34" xfId="42" applyFont="1" applyFill="1" applyBorder="1" applyAlignment="1" applyProtection="1">
      <alignment horizontal="left"/>
      <protection/>
    </xf>
    <xf numFmtId="171" fontId="0" fillId="0" borderId="34" xfId="42" applyFont="1" applyFill="1" applyBorder="1" applyAlignment="1" applyProtection="1">
      <alignment horizontal="right"/>
      <protection/>
    </xf>
    <xf numFmtId="171" fontId="0" fillId="0" borderId="10" xfId="42" applyFont="1" applyFill="1" applyBorder="1" applyAlignment="1" applyProtection="1">
      <alignment horizontal="left"/>
      <protection/>
    </xf>
    <xf numFmtId="171" fontId="0" fillId="0" borderId="10" xfId="42" applyFont="1" applyFill="1" applyBorder="1" applyAlignment="1" applyProtection="1">
      <alignment horizontal="right"/>
      <protection/>
    </xf>
    <xf numFmtId="171" fontId="2" fillId="0" borderId="0" xfId="42" applyFont="1" applyFill="1" applyBorder="1" applyAlignment="1" applyProtection="1">
      <alignment horizontal="right"/>
      <protection/>
    </xf>
    <xf numFmtId="188" fontId="2" fillId="0" borderId="0" xfId="42" applyNumberFormat="1" applyFont="1" applyBorder="1" applyAlignment="1" applyProtection="1">
      <alignment horizontal="left"/>
      <protection/>
    </xf>
    <xf numFmtId="171" fontId="1" fillId="0" borderId="0" xfId="42" applyFont="1" applyFill="1" applyBorder="1" applyAlignment="1" applyProtection="1">
      <alignment horizontal="left"/>
      <protection/>
    </xf>
    <xf numFmtId="188" fontId="0" fillId="0" borderId="20" xfId="42" applyNumberFormat="1" applyFont="1" applyFill="1" applyBorder="1" applyAlignment="1" applyProtection="1">
      <alignment/>
      <protection/>
    </xf>
    <xf numFmtId="171" fontId="11" fillId="0" borderId="13" xfId="42" applyFont="1" applyBorder="1" applyAlignment="1" applyProtection="1">
      <alignment horizontal="right"/>
      <protection/>
    </xf>
    <xf numFmtId="171" fontId="6" fillId="0" borderId="15" xfId="42" applyFont="1" applyBorder="1" applyAlignment="1" applyProtection="1">
      <alignment horizontal="left"/>
      <protection/>
    </xf>
    <xf numFmtId="14" fontId="0" fillId="35" borderId="35" xfId="42" applyNumberFormat="1" applyFont="1" applyFill="1" applyBorder="1" applyAlignment="1" applyProtection="1">
      <alignment horizontal="left"/>
      <protection hidden="1" locked="0"/>
    </xf>
    <xf numFmtId="171" fontId="2" fillId="0" borderId="0" xfId="42" applyFont="1" applyBorder="1" applyAlignment="1" applyProtection="1">
      <alignment horizontal="center"/>
      <protection/>
    </xf>
    <xf numFmtId="171" fontId="13" fillId="0" borderId="0" xfId="42" applyFont="1" applyBorder="1" applyAlignment="1" applyProtection="1">
      <alignment horizontal="left"/>
      <protection/>
    </xf>
    <xf numFmtId="171" fontId="0" fillId="0" borderId="11" xfId="42" applyFont="1" applyBorder="1" applyAlignment="1" applyProtection="1">
      <alignment horizontal="right"/>
      <protection/>
    </xf>
    <xf numFmtId="14" fontId="0" fillId="0" borderId="12" xfId="42" applyNumberFormat="1" applyFont="1" applyFill="1" applyBorder="1" applyAlignment="1" applyProtection="1">
      <alignment/>
      <protection/>
    </xf>
    <xf numFmtId="171" fontId="0" fillId="0" borderId="12" xfId="42" applyFont="1" applyFill="1" applyBorder="1" applyAlignment="1" applyProtection="1">
      <alignment horizontal="left"/>
      <protection/>
    </xf>
    <xf numFmtId="171" fontId="0" fillId="0" borderId="12" xfId="42" applyFont="1" applyFill="1" applyBorder="1" applyAlignment="1" applyProtection="1">
      <alignment horizontal="right"/>
      <protection/>
    </xf>
    <xf numFmtId="171" fontId="0" fillId="0" borderId="16" xfId="42" applyBorder="1" applyAlignment="1" applyProtection="1">
      <alignment horizontal="left"/>
      <protection/>
    </xf>
    <xf numFmtId="171" fontId="0" fillId="0" borderId="0" xfId="42" applyBorder="1" applyAlignment="1" applyProtection="1">
      <alignment horizontal="center"/>
      <protection/>
    </xf>
    <xf numFmtId="183" fontId="0" fillId="0" borderId="0" xfId="42" applyNumberFormat="1" applyBorder="1" applyAlignment="1" applyProtection="1">
      <alignment horizontal="center"/>
      <protection/>
    </xf>
    <xf numFmtId="171" fontId="36" fillId="0" borderId="0" xfId="42" applyFont="1" applyBorder="1" applyAlignment="1" applyProtection="1">
      <alignment horizontal="center" vertical="center"/>
      <protection hidden="1"/>
    </xf>
    <xf numFmtId="171" fontId="23" fillId="0" borderId="0" xfId="42" applyFont="1" applyBorder="1" applyAlignment="1" applyProtection="1">
      <alignment horizontal="center"/>
      <protection/>
    </xf>
    <xf numFmtId="171" fontId="4" fillId="0" borderId="0" xfId="42" applyFont="1" applyBorder="1" applyAlignment="1" applyProtection="1">
      <alignment horizontal="center"/>
      <protection/>
    </xf>
    <xf numFmtId="171" fontId="4" fillId="32" borderId="0" xfId="42" applyFont="1" applyFill="1" applyBorder="1" applyAlignment="1" applyProtection="1">
      <alignment horizontal="center"/>
      <protection/>
    </xf>
    <xf numFmtId="171" fontId="4" fillId="0" borderId="0" xfId="42" applyFont="1" applyFill="1" applyBorder="1" applyAlignment="1" applyProtection="1">
      <alignment horizontal="center"/>
      <protection/>
    </xf>
    <xf numFmtId="171" fontId="32" fillId="0" borderId="0" xfId="48" applyNumberFormat="1" applyFont="1" applyBorder="1" applyAlignment="1" applyProtection="1">
      <alignment horizontal="center" vertical="center"/>
      <protection hidden="1"/>
    </xf>
    <xf numFmtId="171" fontId="1" fillId="0" borderId="0" xfId="42" applyFont="1" applyFill="1" applyBorder="1" applyAlignment="1" applyProtection="1">
      <alignment horizontal="center"/>
      <protection/>
    </xf>
    <xf numFmtId="171" fontId="2" fillId="0" borderId="0" xfId="42" applyFont="1" applyFill="1" applyBorder="1" applyAlignment="1" applyProtection="1">
      <alignment horizontal="left"/>
      <protection/>
    </xf>
    <xf numFmtId="171" fontId="11" fillId="32" borderId="0" xfId="42" applyFont="1" applyFill="1" applyBorder="1" applyAlignment="1" applyProtection="1">
      <alignment horizontal="left"/>
      <protection/>
    </xf>
    <xf numFmtId="171" fontId="11" fillId="32" borderId="0" xfId="42" applyFont="1" applyFill="1" applyBorder="1" applyAlignment="1" applyProtection="1">
      <alignment horizontal="left"/>
      <protection/>
    </xf>
    <xf numFmtId="168" fontId="5" fillId="32" borderId="0" xfId="42" applyNumberFormat="1" applyFont="1" applyFill="1" applyBorder="1" applyAlignment="1" applyProtection="1">
      <alignment horizontal="right"/>
      <protection/>
    </xf>
    <xf numFmtId="174" fontId="5" fillId="32" borderId="0" xfId="42" applyNumberFormat="1" applyFont="1" applyFill="1" applyBorder="1" applyAlignment="1" applyProtection="1">
      <alignment horizontal="right"/>
      <protection/>
    </xf>
    <xf numFmtId="174" fontId="5" fillId="0" borderId="0" xfId="42" applyNumberFormat="1" applyFont="1" applyFill="1" applyBorder="1" applyAlignment="1" applyProtection="1">
      <alignment horizontal="right"/>
      <protection/>
    </xf>
    <xf numFmtId="188" fontId="1" fillId="0" borderId="0" xfId="42" applyNumberFormat="1" applyFont="1" applyBorder="1" applyAlignment="1" applyProtection="1">
      <alignment horizontal="center"/>
      <protection/>
    </xf>
    <xf numFmtId="4" fontId="0" fillId="0" borderId="0" xfId="42" applyNumberFormat="1" applyBorder="1" applyAlignment="1" applyProtection="1">
      <alignment horizontal="center"/>
      <protection/>
    </xf>
    <xf numFmtId="188" fontId="1" fillId="0" borderId="0" xfId="59" applyNumberFormat="1" applyFont="1" applyBorder="1" applyAlignment="1" applyProtection="1">
      <alignment horizontal="left"/>
      <protection/>
    </xf>
    <xf numFmtId="171" fontId="0" fillId="33" borderId="34" xfId="42" applyFont="1" applyFill="1" applyBorder="1" applyAlignment="1" applyProtection="1">
      <alignment horizontal="left"/>
      <protection/>
    </xf>
    <xf numFmtId="171" fontId="42" fillId="0" borderId="0" xfId="42" applyFont="1" applyBorder="1" applyAlignment="1" applyProtection="1">
      <alignment horizontal="left"/>
      <protection/>
    </xf>
    <xf numFmtId="171" fontId="3" fillId="32" borderId="10" xfId="42" applyFont="1" applyFill="1" applyBorder="1" applyAlignment="1" applyProtection="1">
      <alignment horizontal="right"/>
      <protection/>
    </xf>
    <xf numFmtId="171" fontId="42" fillId="32" borderId="10" xfId="42" applyFont="1" applyFill="1" applyBorder="1" applyAlignment="1" applyProtection="1">
      <alignment horizontal="left"/>
      <protection/>
    </xf>
    <xf numFmtId="174" fontId="5" fillId="0" borderId="28" xfId="42" applyNumberFormat="1" applyFont="1" applyFill="1" applyBorder="1" applyAlignment="1" applyProtection="1">
      <alignment horizontal="right"/>
      <protection/>
    </xf>
    <xf numFmtId="171" fontId="13" fillId="0" borderId="24" xfId="42" applyFont="1" applyFill="1" applyBorder="1" applyAlignment="1" applyProtection="1">
      <alignment horizontal="right"/>
      <protection/>
    </xf>
    <xf numFmtId="171" fontId="2" fillId="0" borderId="0" xfId="42" applyFont="1" applyFill="1" applyBorder="1" applyAlignment="1" applyProtection="1">
      <alignment horizontal="center"/>
      <protection/>
    </xf>
    <xf numFmtId="171" fontId="2" fillId="0" borderId="19" xfId="42" applyFont="1" applyBorder="1" applyAlignment="1" applyProtection="1">
      <alignment horizontal="left"/>
      <protection/>
    </xf>
    <xf numFmtId="171" fontId="1" fillId="0" borderId="24" xfId="42" applyFont="1" applyBorder="1" applyAlignment="1" applyProtection="1">
      <alignment horizontal="left"/>
      <protection/>
    </xf>
    <xf numFmtId="171" fontId="2" fillId="0" borderId="33" xfId="42" applyFont="1" applyFill="1" applyBorder="1" applyAlignment="1" applyProtection="1">
      <alignment horizontal="center"/>
      <protection/>
    </xf>
    <xf numFmtId="171" fontId="43" fillId="0" borderId="10" xfId="42" applyFont="1" applyBorder="1" applyAlignment="1" applyProtection="1">
      <alignment horizontal="left" vertical="top"/>
      <protection/>
    </xf>
    <xf numFmtId="171" fontId="19" fillId="32" borderId="24" xfId="42" applyFont="1" applyFill="1" applyBorder="1" applyAlignment="1" applyProtection="1">
      <alignment horizontal="right"/>
      <protection/>
    </xf>
    <xf numFmtId="171" fontId="0" fillId="0" borderId="34" xfId="42" applyFill="1" applyBorder="1" applyAlignment="1" applyProtection="1">
      <alignment horizontal="left"/>
      <protection/>
    </xf>
    <xf numFmtId="171" fontId="0" fillId="0" borderId="10" xfId="42" applyFill="1" applyBorder="1" applyAlignment="1" applyProtection="1">
      <alignment horizontal="left"/>
      <protection/>
    </xf>
    <xf numFmtId="188" fontId="1" fillId="0" borderId="28" xfId="42" applyNumberFormat="1" applyFont="1" applyBorder="1" applyAlignment="1" applyProtection="1">
      <alignment horizontal="center"/>
      <protection/>
    </xf>
    <xf numFmtId="171" fontId="1" fillId="0" borderId="28" xfId="42" applyFont="1" applyBorder="1" applyAlignment="1" applyProtection="1">
      <alignment horizontal="right"/>
      <protection/>
    </xf>
    <xf numFmtId="174" fontId="18" fillId="32" borderId="28" xfId="42" applyNumberFormat="1" applyFont="1" applyFill="1" applyBorder="1" applyAlignment="1" applyProtection="1">
      <alignment horizontal="right"/>
      <protection/>
    </xf>
    <xf numFmtId="0" fontId="0" fillId="0" borderId="36" xfId="0" applyBorder="1" applyAlignment="1">
      <alignment/>
    </xf>
    <xf numFmtId="174" fontId="18" fillId="32" borderId="37" xfId="42" applyNumberFormat="1" applyFont="1" applyFill="1" applyBorder="1" applyAlignment="1" applyProtection="1">
      <alignment horizontal="right"/>
      <protection/>
    </xf>
    <xf numFmtId="171" fontId="0" fillId="0" borderId="21" xfId="42" applyBorder="1" applyAlignment="1" applyProtection="1">
      <alignment horizontal="left"/>
      <protection/>
    </xf>
    <xf numFmtId="14" fontId="0" fillId="32" borderId="25" xfId="42" applyNumberFormat="1" applyFont="1" applyFill="1" applyBorder="1" applyAlignment="1" applyProtection="1">
      <alignment/>
      <protection hidden="1"/>
    </xf>
    <xf numFmtId="14" fontId="2" fillId="0" borderId="16" xfId="42" applyNumberFormat="1" applyFont="1" applyFill="1" applyBorder="1" applyAlignment="1" applyProtection="1">
      <alignment horizontal="right"/>
      <protection hidden="1"/>
    </xf>
    <xf numFmtId="14" fontId="0" fillId="0" borderId="22" xfId="42" applyNumberFormat="1" applyFont="1" applyFill="1" applyBorder="1" applyAlignment="1" applyProtection="1">
      <alignment/>
      <protection hidden="1"/>
    </xf>
    <xf numFmtId="14" fontId="0" fillId="0" borderId="25" xfId="42" applyNumberFormat="1" applyFont="1" applyFill="1" applyBorder="1" applyAlignment="1" applyProtection="1">
      <alignment/>
      <protection hidden="1"/>
    </xf>
    <xf numFmtId="171" fontId="0" fillId="35" borderId="20" xfId="42" applyFont="1" applyFill="1" applyBorder="1" applyAlignment="1" applyProtection="1">
      <alignment horizontal="right"/>
      <protection hidden="1" locked="0"/>
    </xf>
    <xf numFmtId="0" fontId="0" fillId="0" borderId="1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188" fontId="0" fillId="0" borderId="20" xfId="42" applyNumberFormat="1" applyFont="1" applyFill="1" applyBorder="1" applyAlignment="1" applyProtection="1">
      <alignment/>
      <protection hidden="1"/>
    </xf>
    <xf numFmtId="188" fontId="2" fillId="35" borderId="20" xfId="42" applyNumberFormat="1" applyFont="1" applyFill="1" applyBorder="1" applyAlignment="1" applyProtection="1">
      <alignment horizontal="center"/>
      <protection hidden="1" locked="0"/>
    </xf>
    <xf numFmtId="171" fontId="6" fillId="35" borderId="20" xfId="42" applyFont="1" applyFill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35" borderId="20" xfId="42" applyFont="1" applyFill="1" applyBorder="1" applyAlignment="1" applyProtection="1">
      <alignment horizontal="center"/>
      <protection hidden="1" locked="0"/>
    </xf>
    <xf numFmtId="171" fontId="0" fillId="0" borderId="37" xfId="42" applyFill="1" applyBorder="1" applyAlignment="1" applyProtection="1">
      <alignment horizontal="left"/>
      <protection/>
    </xf>
    <xf numFmtId="171" fontId="6" fillId="0" borderId="14" xfId="42" applyFont="1" applyBorder="1" applyAlignment="1" applyProtection="1">
      <alignment horizontal="left"/>
      <protection/>
    </xf>
    <xf numFmtId="171" fontId="9" fillId="0" borderId="14" xfId="42" applyFont="1" applyBorder="1" applyAlignment="1" applyProtection="1">
      <alignment horizontal="left"/>
      <protection/>
    </xf>
    <xf numFmtId="171" fontId="6" fillId="0" borderId="17" xfId="42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right"/>
      <protection/>
    </xf>
    <xf numFmtId="171" fontId="5" fillId="32" borderId="22" xfId="42" applyFont="1" applyFill="1" applyBorder="1" applyAlignment="1" applyProtection="1">
      <alignment horizontal="left"/>
      <protection/>
    </xf>
    <xf numFmtId="171" fontId="5" fillId="0" borderId="25" xfId="42" applyFont="1" applyBorder="1" applyAlignment="1" applyProtection="1">
      <alignment horizontal="left"/>
      <protection/>
    </xf>
    <xf numFmtId="171" fontId="0" fillId="0" borderId="28" xfId="42" applyFont="1" applyBorder="1" applyAlignment="1" applyProtection="1">
      <alignment horizontal="center"/>
      <protection/>
    </xf>
    <xf numFmtId="171" fontId="0" fillId="0" borderId="0" xfId="42" applyAlignment="1" applyProtection="1">
      <alignment horizontal="left"/>
      <protection locked="0"/>
    </xf>
    <xf numFmtId="171" fontId="15" fillId="0" borderId="0" xfId="48" applyNumberFormat="1" applyBorder="1" applyAlignment="1" applyProtection="1">
      <alignment horizontal="left"/>
      <protection hidden="1" locked="0"/>
    </xf>
    <xf numFmtId="0" fontId="15" fillId="0" borderId="0" xfId="48" applyAlignment="1" applyProtection="1">
      <alignment horizontal="left"/>
      <protection hidden="1" locked="0"/>
    </xf>
    <xf numFmtId="174" fontId="1" fillId="32" borderId="24" xfId="59" applyNumberFormat="1" applyFont="1" applyFill="1" applyBorder="1" applyAlignment="1" applyProtection="1">
      <alignment horizontal="right"/>
      <protection/>
    </xf>
    <xf numFmtId="0" fontId="1" fillId="0" borderId="21" xfId="0" applyFont="1" applyBorder="1" applyAlignment="1">
      <alignment/>
    </xf>
    <xf numFmtId="188" fontId="0" fillId="0" borderId="20" xfId="42" applyNumberFormat="1" applyFont="1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/>
    </xf>
    <xf numFmtId="171" fontId="0" fillId="35" borderId="20" xfId="42" applyFont="1" applyFill="1" applyBorder="1" applyAlignment="1" applyProtection="1">
      <alignment horizontal="center"/>
      <protection hidden="1" locked="0"/>
    </xf>
    <xf numFmtId="171" fontId="43" fillId="0" borderId="0" xfId="42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171" fontId="2" fillId="35" borderId="38" xfId="42" applyFont="1" applyFill="1" applyBorder="1" applyAlignment="1" applyProtection="1">
      <alignment horizontal="center"/>
      <protection hidden="1" locked="0"/>
    </xf>
    <xf numFmtId="171" fontId="2" fillId="35" borderId="39" xfId="42" applyFont="1" applyFill="1" applyBorder="1" applyAlignment="1" applyProtection="1">
      <alignment horizontal="center"/>
      <protection hidden="1" locked="0"/>
    </xf>
    <xf numFmtId="188" fontId="0" fillId="0" borderId="20" xfId="42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0" xfId="42" applyNumberFormat="1" applyFont="1" applyBorder="1" applyAlignment="1" applyProtection="1">
      <alignment horizontal="left"/>
      <protection/>
    </xf>
    <xf numFmtId="0" fontId="5" fillId="0" borderId="30" xfId="42" applyNumberFormat="1" applyFont="1" applyBorder="1" applyAlignment="1" applyProtection="1">
      <alignment horizontal="left"/>
      <protection/>
    </xf>
    <xf numFmtId="49" fontId="61" fillId="0" borderId="12" xfId="42" applyNumberFormat="1" applyFont="1" applyBorder="1" applyAlignment="1" applyProtection="1">
      <alignment horizontal="righ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0</xdr:row>
      <xdr:rowOff>123825</xdr:rowOff>
    </xdr:from>
    <xdr:to>
      <xdr:col>11</xdr:col>
      <xdr:colOff>942975</xdr:colOff>
      <xdr:row>6</xdr:row>
      <xdr:rowOff>104775</xdr:rowOff>
    </xdr:to>
    <xdr:pic>
      <xdr:nvPicPr>
        <xdr:cNvPr id="1" name="Picture 19" descr="event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123825"/>
          <a:ext cx="42862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ventversicherungen.com/" TargetMode="External" /><Relationship Id="rId2" Type="http://schemas.openxmlformats.org/officeDocument/2006/relationships/hyperlink" Target="http://www.eventversicherungen.com/files/excel_antrag/Eventversicherungen_KVH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48"/>
  <sheetViews>
    <sheetView showGridLines="0" showRowColHeaders="0" tabSelected="1" zoomScalePageLayoutView="84" workbookViewId="0" topLeftCell="A1">
      <selection activeCell="W6" sqref="W6"/>
    </sheetView>
  </sheetViews>
  <sheetFormatPr defaultColWidth="11.421875" defaultRowHeight="12.75"/>
  <cols>
    <col min="1" max="1" width="1.8515625" style="4" customWidth="1"/>
    <col min="2" max="2" width="36.7109375" style="4" customWidth="1"/>
    <col min="3" max="3" width="16.57421875" style="4" customWidth="1"/>
    <col min="4" max="4" width="17.57421875" style="4" customWidth="1"/>
    <col min="5" max="5" width="16.421875" style="4" customWidth="1"/>
    <col min="6" max="6" width="15.8515625" style="4" customWidth="1"/>
    <col min="7" max="7" width="13.7109375" style="4" customWidth="1"/>
    <col min="8" max="8" width="2.7109375" style="4" customWidth="1"/>
    <col min="9" max="9" width="17.00390625" style="4" customWidth="1"/>
    <col min="10" max="10" width="5.00390625" style="4" customWidth="1"/>
    <col min="11" max="11" width="7.57421875" style="4" customWidth="1"/>
    <col min="12" max="12" width="25.57421875" style="4" customWidth="1"/>
    <col min="13" max="13" width="6.00390625" style="4" hidden="1" customWidth="1"/>
    <col min="14" max="14" width="16.57421875" style="46" hidden="1" customWidth="1"/>
    <col min="15" max="15" width="17.8515625" style="4" hidden="1" customWidth="1"/>
    <col min="16" max="16" width="13.28125" style="46" hidden="1" customWidth="1"/>
    <col min="17" max="17" width="14.7109375" style="4" hidden="1" customWidth="1"/>
    <col min="18" max="18" width="15.8515625" style="4" hidden="1" customWidth="1"/>
    <col min="19" max="19" width="2.8515625" style="4" hidden="1" customWidth="1"/>
    <col min="20" max="20" width="14.140625" style="4" hidden="1" customWidth="1"/>
    <col min="21" max="21" width="12.7109375" style="4" hidden="1" customWidth="1"/>
    <col min="22" max="16384" width="11.421875" style="4" customWidth="1"/>
  </cols>
  <sheetData>
    <row r="1" spans="2:19" ht="11.25" customHeight="1">
      <c r="B1" s="84" t="s">
        <v>4</v>
      </c>
      <c r="C1" s="29"/>
      <c r="D1" s="30"/>
      <c r="E1" s="29" t="s">
        <v>4</v>
      </c>
      <c r="F1" s="31"/>
      <c r="G1" s="32"/>
      <c r="H1" s="32"/>
      <c r="I1" s="32"/>
      <c r="J1" s="32"/>
      <c r="K1" s="330" t="s">
        <v>109</v>
      </c>
      <c r="L1" s="169"/>
      <c r="M1" s="32"/>
      <c r="N1" s="49"/>
      <c r="O1" s="32"/>
      <c r="P1" s="49"/>
      <c r="Q1" s="9"/>
      <c r="R1" s="9"/>
      <c r="S1" s="9"/>
    </row>
    <row r="2" spans="2:19" ht="21">
      <c r="B2" s="100" t="str">
        <f>IF(L3="Deckung","Deckungszusage auf Veranstaltungsgruppenunfallversicherung","Antrag/ Angebot auf Veranstaltungsgruppenunfallversicherung")</f>
        <v>Antrag/ Angebot auf Veranstaltungsgruppenunfallversicherung</v>
      </c>
      <c r="C2" s="9"/>
      <c r="D2" s="88"/>
      <c r="E2" s="88"/>
      <c r="F2" s="88"/>
      <c r="G2" s="22"/>
      <c r="H2" s="22"/>
      <c r="I2" s="22"/>
      <c r="J2" s="22"/>
      <c r="K2" s="163"/>
      <c r="L2" s="170"/>
      <c r="M2" s="9"/>
      <c r="N2" s="48"/>
      <c r="O2" s="9"/>
      <c r="P2" s="48"/>
      <c r="Q2" s="9"/>
      <c r="R2" s="9"/>
      <c r="S2" s="9"/>
    </row>
    <row r="3" spans="2:19" ht="15">
      <c r="B3" s="60" t="s">
        <v>4</v>
      </c>
      <c r="C3" s="9"/>
      <c r="D3" s="87"/>
      <c r="E3" s="88"/>
      <c r="F3" s="88"/>
      <c r="G3" s="15"/>
      <c r="H3" s="15"/>
      <c r="I3" s="15"/>
      <c r="J3" s="15"/>
      <c r="K3" s="163"/>
      <c r="L3" s="171" t="s">
        <v>4</v>
      </c>
      <c r="M3" s="255"/>
      <c r="N3" s="48"/>
      <c r="O3" s="9"/>
      <c r="P3" s="48"/>
      <c r="Q3" s="9"/>
      <c r="R3" s="9"/>
      <c r="S3" s="9"/>
    </row>
    <row r="4" spans="2:19" ht="12.75" customHeight="1" thickBot="1">
      <c r="B4" s="60"/>
      <c r="C4" s="9"/>
      <c r="D4" s="87"/>
      <c r="E4" s="88"/>
      <c r="F4" s="88"/>
      <c r="G4" s="15"/>
      <c r="H4" s="15"/>
      <c r="I4" s="15"/>
      <c r="J4" s="15"/>
      <c r="K4" s="163"/>
      <c r="L4" s="170"/>
      <c r="M4" s="9"/>
      <c r="N4" s="48"/>
      <c r="O4" s="9"/>
      <c r="P4" s="48"/>
      <c r="Q4" s="9"/>
      <c r="R4" s="9"/>
      <c r="S4" s="9"/>
    </row>
    <row r="5" spans="2:19" ht="17.25">
      <c r="B5" s="228" t="s">
        <v>32</v>
      </c>
      <c r="C5" s="32"/>
      <c r="D5" s="229"/>
      <c r="E5" s="29"/>
      <c r="F5" s="29"/>
      <c r="G5" s="134"/>
      <c r="H5" s="134"/>
      <c r="I5" s="134"/>
      <c r="J5" s="134"/>
      <c r="K5" s="164"/>
      <c r="L5" s="171"/>
      <c r="M5" s="255"/>
      <c r="N5" s="48"/>
      <c r="O5" s="9"/>
      <c r="P5" s="48"/>
      <c r="Q5" s="9"/>
      <c r="R5" s="9"/>
      <c r="S5" s="9"/>
    </row>
    <row r="6" spans="2:19" ht="9" customHeight="1" thickBot="1">
      <c r="B6" s="230"/>
      <c r="C6" s="36"/>
      <c r="D6" s="136"/>
      <c r="E6" s="137"/>
      <c r="F6" s="137"/>
      <c r="G6" s="138"/>
      <c r="H6" s="138"/>
      <c r="I6" s="138"/>
      <c r="J6" s="138"/>
      <c r="K6" s="165"/>
      <c r="L6" s="171"/>
      <c r="M6" s="255"/>
      <c r="N6" s="48"/>
      <c r="O6" s="9"/>
      <c r="P6" s="48"/>
      <c r="Q6" s="9"/>
      <c r="R6" s="9"/>
      <c r="S6" s="9"/>
    </row>
    <row r="7" spans="2:19" ht="9" customHeight="1">
      <c r="B7" s="211" t="s">
        <v>4</v>
      </c>
      <c r="C7" s="32"/>
      <c r="D7" s="133" t="s">
        <v>4</v>
      </c>
      <c r="E7" s="29"/>
      <c r="F7" s="29"/>
      <c r="G7" s="134"/>
      <c r="H7" s="134"/>
      <c r="I7" s="134"/>
      <c r="J7" s="134"/>
      <c r="K7" s="164"/>
      <c r="L7" s="171"/>
      <c r="M7" s="255"/>
      <c r="N7" s="48"/>
      <c r="O7" s="9"/>
      <c r="P7" s="48"/>
      <c r="Q7" s="9"/>
      <c r="R7" s="9"/>
      <c r="S7" s="9"/>
    </row>
    <row r="8" spans="2:19" ht="14.25" customHeight="1">
      <c r="B8" s="205" t="s">
        <v>97</v>
      </c>
      <c r="C8" s="9"/>
      <c r="D8" s="87"/>
      <c r="E8" s="88"/>
      <c r="F8" s="88"/>
      <c r="G8" s="15"/>
      <c r="H8" s="15"/>
      <c r="I8" s="15"/>
      <c r="J8" s="15"/>
      <c r="K8" s="163"/>
      <c r="L8" s="172" t="s">
        <v>10</v>
      </c>
      <c r="M8" s="256"/>
      <c r="N8" s="48"/>
      <c r="O8" s="9"/>
      <c r="P8" s="48"/>
      <c r="Q8" s="9"/>
      <c r="R8" s="9"/>
      <c r="S8" s="9"/>
    </row>
    <row r="9" spans="2:19" ht="12.75" customHeight="1">
      <c r="B9" s="205" t="s">
        <v>86</v>
      </c>
      <c r="C9" s="9"/>
      <c r="D9" s="87"/>
      <c r="E9" s="88"/>
      <c r="F9" s="88"/>
      <c r="G9" s="313" t="s">
        <v>45</v>
      </c>
      <c r="H9" s="314"/>
      <c r="I9" s="314"/>
      <c r="J9" s="2" t="s">
        <v>46</v>
      </c>
      <c r="K9" s="163"/>
      <c r="L9" s="170"/>
      <c r="M9" s="9"/>
      <c r="N9" s="48"/>
      <c r="O9" s="9"/>
      <c r="P9" s="48"/>
      <c r="Q9" s="9"/>
      <c r="R9" s="9"/>
      <c r="S9" s="9"/>
    </row>
    <row r="10" spans="2:19" ht="12.75" customHeight="1">
      <c r="B10" s="205" t="s">
        <v>47</v>
      </c>
      <c r="C10" s="9"/>
      <c r="D10" s="87"/>
      <c r="E10" s="88"/>
      <c r="F10" s="88"/>
      <c r="G10" s="15"/>
      <c r="H10" s="15"/>
      <c r="I10" s="15"/>
      <c r="J10" s="15"/>
      <c r="K10" s="163"/>
      <c r="L10" s="173" t="s">
        <v>106</v>
      </c>
      <c r="M10" s="257"/>
      <c r="N10" s="48"/>
      <c r="O10" s="9"/>
      <c r="P10" s="48"/>
      <c r="Q10" s="9"/>
      <c r="R10" s="9"/>
      <c r="S10" s="9"/>
    </row>
    <row r="11" spans="2:19" ht="12.75" customHeight="1">
      <c r="B11" s="205" t="s">
        <v>48</v>
      </c>
      <c r="C11" s="9"/>
      <c r="D11" s="87"/>
      <c r="E11" s="88"/>
      <c r="F11" s="88"/>
      <c r="G11" s="15"/>
      <c r="H11" s="15"/>
      <c r="I11" s="15"/>
      <c r="J11" s="15"/>
      <c r="K11" s="163"/>
      <c r="L11" s="311" t="s">
        <v>107</v>
      </c>
      <c r="M11" s="9"/>
      <c r="N11" s="48"/>
      <c r="O11" s="9"/>
      <c r="P11" s="48"/>
      <c r="Q11" s="9"/>
      <c r="R11" s="9"/>
      <c r="S11" s="9"/>
    </row>
    <row r="12" spans="2:19" ht="7.5" customHeight="1">
      <c r="B12" s="205"/>
      <c r="C12" s="9"/>
      <c r="D12" s="87"/>
      <c r="E12" s="88"/>
      <c r="F12" s="88"/>
      <c r="G12" s="15"/>
      <c r="H12" s="15"/>
      <c r="I12" s="15"/>
      <c r="J12" s="15"/>
      <c r="K12" s="163"/>
      <c r="L12" s="170"/>
      <c r="M12" s="9"/>
      <c r="N12" s="48"/>
      <c r="O12" s="9"/>
      <c r="P12" s="48"/>
      <c r="Q12" s="9"/>
      <c r="R12" s="9"/>
      <c r="S12" s="9"/>
    </row>
    <row r="13" spans="2:19" ht="12.75" customHeight="1">
      <c r="B13" s="205" t="s">
        <v>88</v>
      </c>
      <c r="C13" s="9"/>
      <c r="D13" s="87"/>
      <c r="E13" s="88"/>
      <c r="F13" s="88"/>
      <c r="G13" s="15"/>
      <c r="H13" s="15"/>
      <c r="I13" s="15"/>
      <c r="J13" s="15"/>
      <c r="K13" s="163"/>
      <c r="L13" s="170"/>
      <c r="M13" s="9"/>
      <c r="N13" s="48"/>
      <c r="O13" s="9"/>
      <c r="P13" s="48"/>
      <c r="Q13" s="9"/>
      <c r="R13" s="9"/>
      <c r="S13" s="9"/>
    </row>
    <row r="14" spans="2:19" ht="12" customHeight="1" thickBot="1">
      <c r="B14" s="135"/>
      <c r="C14" s="36"/>
      <c r="D14" s="136"/>
      <c r="E14" s="137"/>
      <c r="F14" s="137"/>
      <c r="G14" s="138"/>
      <c r="H14" s="138"/>
      <c r="I14" s="138"/>
      <c r="J14" s="138"/>
      <c r="K14" s="165"/>
      <c r="L14" s="174" t="s">
        <v>108</v>
      </c>
      <c r="M14" s="258"/>
      <c r="N14" s="48"/>
      <c r="O14" s="9"/>
      <c r="P14" s="48"/>
      <c r="Q14" s="9"/>
      <c r="R14" s="9"/>
      <c r="S14" s="9"/>
    </row>
    <row r="15" spans="2:19" ht="15.75" thickBot="1">
      <c r="B15" s="139"/>
      <c r="C15" s="36"/>
      <c r="D15" s="136"/>
      <c r="E15" s="137"/>
      <c r="F15" s="137"/>
      <c r="G15" s="138"/>
      <c r="H15" s="138"/>
      <c r="I15" s="138"/>
      <c r="J15" s="138"/>
      <c r="K15" s="165"/>
      <c r="L15" s="174" t="s">
        <v>18</v>
      </c>
      <c r="M15" s="258"/>
      <c r="N15" s="48"/>
      <c r="O15" s="9"/>
      <c r="P15" s="48"/>
      <c r="Q15" s="9"/>
      <c r="R15" s="9"/>
      <c r="S15" s="9"/>
    </row>
    <row r="16" spans="2:19" ht="17.25">
      <c r="B16" s="197" t="s">
        <v>34</v>
      </c>
      <c r="C16" s="198"/>
      <c r="D16" s="199"/>
      <c r="E16" s="198"/>
      <c r="F16" s="198"/>
      <c r="G16" s="198"/>
      <c r="H16" s="198"/>
      <c r="I16" s="198"/>
      <c r="J16" s="198"/>
      <c r="K16" s="219"/>
      <c r="L16" s="170"/>
      <c r="M16" s="9"/>
      <c r="N16" s="48"/>
      <c r="O16" s="9"/>
      <c r="P16" s="48"/>
      <c r="Q16" s="9"/>
      <c r="R16" s="9"/>
      <c r="S16" s="9"/>
    </row>
    <row r="17" spans="2:19" s="95" customFormat="1" ht="12.75" customHeight="1">
      <c r="B17" s="98"/>
      <c r="C17" s="9"/>
      <c r="D17" s="87"/>
      <c r="E17" s="88"/>
      <c r="F17" s="88"/>
      <c r="G17" s="15"/>
      <c r="H17" s="15"/>
      <c r="I17" s="15"/>
      <c r="J17" s="15"/>
      <c r="K17" s="163"/>
      <c r="L17" s="175" t="s">
        <v>96</v>
      </c>
      <c r="M17" s="259"/>
      <c r="N17" s="94"/>
      <c r="O17" s="93"/>
      <c r="P17" s="94"/>
      <c r="Q17" s="93"/>
      <c r="R17" s="93"/>
      <c r="S17" s="93"/>
    </row>
    <row r="18" spans="2:19" ht="12.75" customHeight="1">
      <c r="B18" s="140" t="s">
        <v>49</v>
      </c>
      <c r="C18" s="141"/>
      <c r="D18" s="142"/>
      <c r="E18" s="141"/>
      <c r="F18" s="141"/>
      <c r="G18" s="126"/>
      <c r="H18" s="126"/>
      <c r="I18" s="126"/>
      <c r="J18" s="126"/>
      <c r="K18" s="161"/>
      <c r="L18" s="171"/>
      <c r="M18" s="255"/>
      <c r="N18" s="48"/>
      <c r="O18" s="9"/>
      <c r="P18" s="48"/>
      <c r="Q18" s="9"/>
      <c r="R18" s="9"/>
      <c r="S18" s="9"/>
    </row>
    <row r="19" spans="2:19" ht="12.75" customHeight="1">
      <c r="B19" s="140" t="s">
        <v>43</v>
      </c>
      <c r="C19" s="141"/>
      <c r="D19" s="142"/>
      <c r="E19" s="141"/>
      <c r="F19" s="141"/>
      <c r="G19" s="126"/>
      <c r="H19" s="126"/>
      <c r="I19" s="126"/>
      <c r="J19" s="126"/>
      <c r="K19" s="161"/>
      <c r="L19" s="176" t="s">
        <v>38</v>
      </c>
      <c r="M19" s="260"/>
      <c r="N19" s="48"/>
      <c r="O19" s="9"/>
      <c r="P19" s="48"/>
      <c r="Q19" s="9"/>
      <c r="R19" s="9"/>
      <c r="S19" s="9"/>
    </row>
    <row r="20" spans="2:19" ht="13.5">
      <c r="B20" s="140" t="s">
        <v>35</v>
      </c>
      <c r="C20" s="141"/>
      <c r="D20" s="142"/>
      <c r="E20" s="141"/>
      <c r="F20" s="141"/>
      <c r="G20" s="126"/>
      <c r="H20" s="126"/>
      <c r="I20" s="126"/>
      <c r="J20" s="126"/>
      <c r="K20" s="161"/>
      <c r="L20" s="171"/>
      <c r="M20" s="255"/>
      <c r="N20" s="48"/>
      <c r="O20" s="9"/>
      <c r="P20" s="48"/>
      <c r="Q20" s="9"/>
      <c r="R20" s="9"/>
      <c r="S20" s="9"/>
    </row>
    <row r="21" spans="2:19" ht="13.5">
      <c r="B21" s="140" t="s">
        <v>36</v>
      </c>
      <c r="C21" s="141"/>
      <c r="D21" s="142"/>
      <c r="E21" s="141"/>
      <c r="F21" s="141"/>
      <c r="G21" s="126"/>
      <c r="H21" s="126"/>
      <c r="I21" s="126"/>
      <c r="J21" s="126"/>
      <c r="K21" s="161"/>
      <c r="L21" s="171"/>
      <c r="M21" s="255"/>
      <c r="N21" s="48"/>
      <c r="O21" s="9"/>
      <c r="P21" s="48"/>
      <c r="Q21" s="9"/>
      <c r="R21" s="9"/>
      <c r="S21" s="9"/>
    </row>
    <row r="22" spans="2:19" ht="8.25" customHeight="1">
      <c r="B22" s="101"/>
      <c r="C22" s="24"/>
      <c r="D22" s="43"/>
      <c r="E22" s="85"/>
      <c r="F22" s="85"/>
      <c r="G22" s="99"/>
      <c r="H22" s="99"/>
      <c r="I22" s="99"/>
      <c r="J22" s="99"/>
      <c r="K22" s="162"/>
      <c r="L22" s="171"/>
      <c r="M22" s="255"/>
      <c r="N22" s="48"/>
      <c r="O22" s="9"/>
      <c r="P22" s="48"/>
      <c r="Q22" s="9"/>
      <c r="R22" s="9"/>
      <c r="S22" s="9"/>
    </row>
    <row r="23" spans="2:19" ht="13.5" customHeight="1">
      <c r="B23" s="98"/>
      <c r="C23" s="9"/>
      <c r="D23" s="87"/>
      <c r="E23" s="88"/>
      <c r="F23" s="88"/>
      <c r="G23" s="15"/>
      <c r="H23" s="15"/>
      <c r="I23" s="15"/>
      <c r="J23" s="15"/>
      <c r="K23" s="163"/>
      <c r="L23" s="171"/>
      <c r="M23" s="255"/>
      <c r="N23" s="48"/>
      <c r="O23" s="9"/>
      <c r="P23" s="48"/>
      <c r="Q23" s="9"/>
      <c r="R23" s="9"/>
      <c r="S23" s="9"/>
    </row>
    <row r="24" spans="2:19" ht="18" thickBot="1">
      <c r="B24" s="117" t="s">
        <v>33</v>
      </c>
      <c r="C24" s="115"/>
      <c r="D24" s="116"/>
      <c r="E24" s="2"/>
      <c r="F24" s="39" t="s">
        <v>13</v>
      </c>
      <c r="G24" s="186" t="s">
        <v>4</v>
      </c>
      <c r="H24" s="187"/>
      <c r="I24" s="187"/>
      <c r="J24" s="187"/>
      <c r="K24" s="220"/>
      <c r="L24" s="170"/>
      <c r="M24" s="9"/>
      <c r="N24" s="47"/>
      <c r="O24" s="9"/>
      <c r="P24" s="48"/>
      <c r="Q24" s="9"/>
      <c r="R24" s="9"/>
      <c r="S24" s="9"/>
    </row>
    <row r="25" spans="2:19" ht="13.5" customHeight="1">
      <c r="B25" s="34"/>
      <c r="C25" s="25" t="s">
        <v>30</v>
      </c>
      <c r="D25" s="114" t="s">
        <v>4</v>
      </c>
      <c r="E25" s="79"/>
      <c r="F25" s="40" t="s">
        <v>3</v>
      </c>
      <c r="G25" s="312"/>
      <c r="H25" s="184"/>
      <c r="I25" s="184"/>
      <c r="J25" s="184"/>
      <c r="K25" s="185"/>
      <c r="L25" s="170"/>
      <c r="M25" s="9"/>
      <c r="N25" s="48"/>
      <c r="O25" s="9"/>
      <c r="P25" s="48"/>
      <c r="Q25" s="9"/>
      <c r="R25" s="9"/>
      <c r="S25" s="9"/>
    </row>
    <row r="26" spans="2:19" ht="14.25" customHeight="1">
      <c r="B26" s="33"/>
      <c r="C26" s="25" t="s">
        <v>4</v>
      </c>
      <c r="D26" s="63" t="s">
        <v>4</v>
      </c>
      <c r="E26" s="79"/>
      <c r="F26" s="25" t="s">
        <v>11</v>
      </c>
      <c r="G26" s="123" t="s">
        <v>4</v>
      </c>
      <c r="H26" s="149"/>
      <c r="I26" s="149"/>
      <c r="J26" s="183" t="s">
        <v>4</v>
      </c>
      <c r="K26" s="166" t="s">
        <v>4</v>
      </c>
      <c r="L26" s="170"/>
      <c r="M26" s="9"/>
      <c r="N26" s="47"/>
      <c r="O26" s="16"/>
      <c r="P26" s="48"/>
      <c r="Q26" s="9"/>
      <c r="R26" s="9"/>
      <c r="S26" s="9"/>
    </row>
    <row r="27" spans="2:19" ht="13.5">
      <c r="B27" s="33"/>
      <c r="C27" s="25" t="s">
        <v>19</v>
      </c>
      <c r="D27" s="63" t="s">
        <v>4</v>
      </c>
      <c r="E27" s="79"/>
      <c r="F27" s="25" t="s">
        <v>2</v>
      </c>
      <c r="G27" s="83"/>
      <c r="H27" s="150"/>
      <c r="I27" s="150"/>
      <c r="J27" s="150"/>
      <c r="K27" s="166"/>
      <c r="L27" s="170"/>
      <c r="M27" s="9"/>
      <c r="N27" s="47"/>
      <c r="O27" s="16"/>
      <c r="P27" s="48"/>
      <c r="Q27" s="9"/>
      <c r="R27" s="9"/>
      <c r="S27" s="9"/>
    </row>
    <row r="28" spans="2:19" ht="16.5" customHeight="1">
      <c r="B28" s="33"/>
      <c r="C28" s="25" t="s">
        <v>20</v>
      </c>
      <c r="D28" s="62" t="s">
        <v>4</v>
      </c>
      <c r="E28" s="79"/>
      <c r="F28" s="25" t="s">
        <v>12</v>
      </c>
      <c r="G28" s="81"/>
      <c r="H28" s="130"/>
      <c r="I28" s="130"/>
      <c r="J28" s="130"/>
      <c r="K28" s="167"/>
      <c r="L28" s="170"/>
      <c r="M28" s="9"/>
      <c r="N28" s="48"/>
      <c r="O28" s="9"/>
      <c r="P28" s="48"/>
      <c r="Q28" s="9"/>
      <c r="R28" s="9"/>
      <c r="S28" s="9"/>
    </row>
    <row r="29" spans="2:19" s="144" customFormat="1" ht="15" customHeight="1">
      <c r="B29" s="34"/>
      <c r="C29" s="2"/>
      <c r="D29" s="2"/>
      <c r="E29" s="37"/>
      <c r="F29" s="25" t="s">
        <v>21</v>
      </c>
      <c r="G29" s="82"/>
      <c r="H29" s="151"/>
      <c r="I29" s="151"/>
      <c r="J29" s="151"/>
      <c r="K29" s="168"/>
      <c r="L29" s="177"/>
      <c r="M29" s="141"/>
      <c r="N29" s="143"/>
      <c r="O29" s="141"/>
      <c r="P29" s="143"/>
      <c r="Q29" s="141"/>
      <c r="R29" s="141"/>
      <c r="S29" s="141"/>
    </row>
    <row r="30" spans="2:19" s="144" customFormat="1" ht="15" customHeight="1" thickBot="1">
      <c r="B30" s="33"/>
      <c r="C30" s="2"/>
      <c r="D30" s="41" t="s">
        <v>4</v>
      </c>
      <c r="E30" s="41"/>
      <c r="F30" s="41"/>
      <c r="G30" s="132"/>
      <c r="H30" s="132"/>
      <c r="I30" s="132"/>
      <c r="J30" s="132"/>
      <c r="K30" s="2"/>
      <c r="L30" s="177"/>
      <c r="M30" s="141"/>
      <c r="N30" s="143"/>
      <c r="O30" s="141"/>
      <c r="P30" s="143"/>
      <c r="Q30" s="141"/>
      <c r="R30" s="141"/>
      <c r="S30" s="141"/>
    </row>
    <row r="31" spans="2:19" s="144" customFormat="1" ht="20.25" customHeight="1">
      <c r="B31" s="118" t="s">
        <v>22</v>
      </c>
      <c r="C31" s="119"/>
      <c r="D31" s="119" t="s">
        <v>4</v>
      </c>
      <c r="E31" s="119"/>
      <c r="F31" s="72"/>
      <c r="G31" s="72"/>
      <c r="H31" s="72"/>
      <c r="I31" s="72"/>
      <c r="J31" s="72"/>
      <c r="K31" s="221" t="s">
        <v>4</v>
      </c>
      <c r="L31" s="178"/>
      <c r="M31" s="261"/>
      <c r="N31" s="143"/>
      <c r="O31" s="141"/>
      <c r="P31" s="143"/>
      <c r="Q31" s="141"/>
      <c r="R31" s="141"/>
      <c r="S31" s="141"/>
    </row>
    <row r="32" spans="2:19" s="144" customFormat="1" ht="15" customHeight="1" thickBot="1">
      <c r="B32" s="67"/>
      <c r="C32" s="25" t="s">
        <v>17</v>
      </c>
      <c r="D32" s="63"/>
      <c r="E32" s="103"/>
      <c r="F32" s="103"/>
      <c r="G32" s="103"/>
      <c r="H32" s="103"/>
      <c r="I32" s="271"/>
      <c r="J32" s="103"/>
      <c r="K32" s="222"/>
      <c r="L32" s="179"/>
      <c r="M32" s="241"/>
      <c r="N32" s="143"/>
      <c r="O32" s="141"/>
      <c r="P32" s="143"/>
      <c r="Q32" s="141"/>
      <c r="R32" s="141"/>
      <c r="S32" s="141">
        <v>1</v>
      </c>
    </row>
    <row r="33" spans="2:19" ht="13.5" thickBot="1">
      <c r="B33" s="67"/>
      <c r="C33" s="25" t="s">
        <v>31</v>
      </c>
      <c r="D33" s="245">
        <v>0</v>
      </c>
      <c r="E33" s="80"/>
      <c r="F33" s="245">
        <v>0</v>
      </c>
      <c r="G33" s="247" t="s">
        <v>64</v>
      </c>
      <c r="H33" s="246"/>
      <c r="I33" s="280">
        <f>F33-D33+1</f>
        <v>1</v>
      </c>
      <c r="J33" s="10"/>
      <c r="K33" s="223"/>
      <c r="L33" s="180"/>
      <c r="M33" s="262"/>
      <c r="N33" s="48"/>
      <c r="O33" s="9"/>
      <c r="P33" s="48"/>
      <c r="Q33" s="9"/>
      <c r="R33" s="9"/>
      <c r="S33" s="9"/>
    </row>
    <row r="34" spans="2:19" ht="12.75">
      <c r="B34" s="67"/>
      <c r="C34" s="25" t="s">
        <v>16</v>
      </c>
      <c r="D34" s="217"/>
      <c r="E34" s="218"/>
      <c r="F34" s="276" t="s">
        <v>85</v>
      </c>
      <c r="G34" s="81"/>
      <c r="H34" s="130"/>
      <c r="I34" s="184"/>
      <c r="J34" s="130"/>
      <c r="K34" s="222"/>
      <c r="L34" s="181"/>
      <c r="M34" s="214"/>
      <c r="N34" s="48"/>
      <c r="O34" s="9"/>
      <c r="P34" s="48"/>
      <c r="Q34" s="9"/>
      <c r="R34" s="9"/>
      <c r="S34" s="9"/>
    </row>
    <row r="35" spans="2:19" ht="12.75">
      <c r="B35" s="67"/>
      <c r="C35" s="25" t="s">
        <v>4</v>
      </c>
      <c r="D35" s="291" t="s">
        <v>4</v>
      </c>
      <c r="E35" s="231"/>
      <c r="F35" s="232"/>
      <c r="G35" s="233"/>
      <c r="H35" s="274" t="s">
        <v>56</v>
      </c>
      <c r="I35" s="273"/>
      <c r="J35" s="233"/>
      <c r="K35" s="234"/>
      <c r="L35" s="182"/>
      <c r="M35" s="157"/>
      <c r="N35" s="66"/>
      <c r="O35" s="9"/>
      <c r="P35" s="48"/>
      <c r="Q35" s="9"/>
      <c r="R35" s="9"/>
      <c r="S35" s="9"/>
    </row>
    <row r="36" spans="2:19" ht="12.75">
      <c r="B36" s="67"/>
      <c r="C36" s="25"/>
      <c r="D36" s="252"/>
      <c r="E36" s="292" t="s">
        <v>51</v>
      </c>
      <c r="F36" s="235" t="s">
        <v>52</v>
      </c>
      <c r="G36" s="236"/>
      <c r="H36" s="295" t="s">
        <v>4</v>
      </c>
      <c r="I36" s="236"/>
      <c r="J36" s="236"/>
      <c r="K36" s="283"/>
      <c r="L36" s="182"/>
      <c r="M36" s="157"/>
      <c r="N36" s="66"/>
      <c r="O36" s="9"/>
      <c r="P36" s="48"/>
      <c r="Q36" s="9"/>
      <c r="R36" s="9"/>
      <c r="S36" s="9"/>
    </row>
    <row r="37" spans="2:19" ht="12.75">
      <c r="B37" s="67"/>
      <c r="C37" s="25"/>
      <c r="D37" s="293"/>
      <c r="E37" s="41"/>
      <c r="F37" s="41" t="s">
        <v>53</v>
      </c>
      <c r="G37" s="131"/>
      <c r="H37" s="295" t="s">
        <v>4</v>
      </c>
      <c r="I37" s="131"/>
      <c r="J37" s="131"/>
      <c r="K37" s="223"/>
      <c r="L37" s="182"/>
      <c r="M37" s="157"/>
      <c r="N37" s="66"/>
      <c r="O37" s="9"/>
      <c r="P37" s="48"/>
      <c r="Q37" s="9"/>
      <c r="R37" s="9"/>
      <c r="S37" s="9"/>
    </row>
    <row r="38" spans="2:19" ht="12.75">
      <c r="B38" s="67"/>
      <c r="C38" s="25"/>
      <c r="D38" s="293"/>
      <c r="E38" s="41"/>
      <c r="F38" s="41" t="s">
        <v>54</v>
      </c>
      <c r="G38" s="131"/>
      <c r="H38" s="295" t="s">
        <v>4</v>
      </c>
      <c r="I38" s="131"/>
      <c r="J38" s="131"/>
      <c r="K38" s="223"/>
      <c r="L38" s="182"/>
      <c r="M38" s="157"/>
      <c r="N38" s="66"/>
      <c r="O38" s="9"/>
      <c r="P38" s="48"/>
      <c r="Q38" s="9"/>
      <c r="R38" s="9"/>
      <c r="S38" s="9"/>
    </row>
    <row r="39" spans="2:19" ht="12.75">
      <c r="B39" s="67"/>
      <c r="C39" s="25"/>
      <c r="D39" s="294"/>
      <c r="E39" s="237"/>
      <c r="F39" s="237" t="s">
        <v>55</v>
      </c>
      <c r="G39" s="238"/>
      <c r="H39" s="295" t="s">
        <v>4</v>
      </c>
      <c r="I39" s="238"/>
      <c r="J39" s="238"/>
      <c r="K39" s="284"/>
      <c r="L39" s="182"/>
      <c r="M39" s="157"/>
      <c r="N39" s="66"/>
      <c r="O39" s="9"/>
      <c r="P39" s="48"/>
      <c r="Q39" s="9"/>
      <c r="R39" s="9"/>
      <c r="S39" s="9"/>
    </row>
    <row r="40" spans="2:19" ht="13.5" thickBot="1">
      <c r="B40" s="67"/>
      <c r="C40" s="42"/>
      <c r="D40" s="127"/>
      <c r="E40" s="41"/>
      <c r="G40" s="131"/>
      <c r="H40" s="131"/>
      <c r="I40" s="131"/>
      <c r="J40" s="131"/>
      <c r="K40" s="223"/>
      <c r="L40" s="182"/>
      <c r="M40" s="157"/>
      <c r="N40" s="66"/>
      <c r="O40" s="9"/>
      <c r="P40" s="48"/>
      <c r="Q40" s="9"/>
      <c r="R40" s="9"/>
      <c r="S40" s="9"/>
    </row>
    <row r="41" spans="2:19" ht="5.25" customHeight="1" thickBot="1">
      <c r="B41" s="248"/>
      <c r="C41" s="158"/>
      <c r="D41" s="249"/>
      <c r="E41" s="250"/>
      <c r="F41" s="32"/>
      <c r="G41" s="251"/>
      <c r="H41" s="251"/>
      <c r="I41" s="251"/>
      <c r="J41" s="251"/>
      <c r="K41" s="304"/>
      <c r="L41" s="182"/>
      <c r="M41" s="157"/>
      <c r="N41" s="66"/>
      <c r="O41" s="9"/>
      <c r="P41" s="48"/>
      <c r="Q41" s="9"/>
      <c r="R41" s="9"/>
      <c r="S41" s="9"/>
    </row>
    <row r="42" spans="2:19" ht="14.25" customHeight="1" thickBot="1">
      <c r="B42" s="125" t="s">
        <v>63</v>
      </c>
      <c r="C42" s="93"/>
      <c r="D42" s="188"/>
      <c r="E42" s="126" t="s">
        <v>65</v>
      </c>
      <c r="F42" s="93"/>
      <c r="G42" s="42"/>
      <c r="H42" s="42"/>
      <c r="I42" s="323" t="s">
        <v>4</v>
      </c>
      <c r="J42" s="324"/>
      <c r="K42" s="35"/>
      <c r="L42" s="170"/>
      <c r="M42" s="9"/>
      <c r="N42" s="48"/>
      <c r="O42" s="9"/>
      <c r="P42" s="48"/>
      <c r="Q42" s="9"/>
      <c r="R42" s="9"/>
      <c r="S42" s="9"/>
    </row>
    <row r="43" spans="2:19" ht="12.75" customHeight="1">
      <c r="B43" s="34" t="s">
        <v>4</v>
      </c>
      <c r="C43" s="64" t="s">
        <v>4</v>
      </c>
      <c r="D43" s="189" t="s">
        <v>4</v>
      </c>
      <c r="E43" s="320" t="s">
        <v>84</v>
      </c>
      <c r="F43" s="321"/>
      <c r="G43" s="321"/>
      <c r="H43" s="321"/>
      <c r="I43" s="321"/>
      <c r="J43" s="322"/>
      <c r="K43" s="35"/>
      <c r="L43" s="170"/>
      <c r="M43" s="9"/>
      <c r="N43" s="48"/>
      <c r="O43" s="9"/>
      <c r="P43" s="48"/>
      <c r="Q43" s="9"/>
      <c r="R43" s="9"/>
      <c r="S43" s="9"/>
    </row>
    <row r="44" spans="2:19" ht="15.75" customHeight="1">
      <c r="B44" s="216"/>
      <c r="C44" s="160"/>
      <c r="D44" s="190"/>
      <c r="E44" s="281" t="s">
        <v>66</v>
      </c>
      <c r="F44" s="296"/>
      <c r="G44" s="296"/>
      <c r="H44" s="296"/>
      <c r="I44" s="296"/>
      <c r="J44" s="297"/>
      <c r="K44" s="35"/>
      <c r="L44" s="170"/>
      <c r="M44" s="9"/>
      <c r="N44" s="48"/>
      <c r="O44" s="9"/>
      <c r="P44" s="48"/>
      <c r="Q44" s="9"/>
      <c r="R44" s="9"/>
      <c r="S44" s="9"/>
    </row>
    <row r="45" spans="2:19" ht="13.5">
      <c r="B45" s="34" t="s">
        <v>4</v>
      </c>
      <c r="C45" s="64"/>
      <c r="D45" s="10"/>
      <c r="E45" s="154"/>
      <c r="F45" s="214"/>
      <c r="G45" s="239"/>
      <c r="H45" s="128"/>
      <c r="I45" s="10"/>
      <c r="J45" s="128"/>
      <c r="K45" s="35"/>
      <c r="L45" s="170"/>
      <c r="M45" s="9"/>
      <c r="N45" s="48"/>
      <c r="O45" s="253" t="s">
        <v>72</v>
      </c>
      <c r="P45" s="254" t="s">
        <v>73</v>
      </c>
      <c r="Q45" s="9"/>
      <c r="R45" s="9"/>
      <c r="S45" s="9"/>
    </row>
    <row r="46" spans="2:19" ht="12.75">
      <c r="B46" s="243" t="s">
        <v>50</v>
      </c>
      <c r="C46" s="242">
        <v>50000</v>
      </c>
      <c r="D46" s="242">
        <v>50000</v>
      </c>
      <c r="E46" s="242">
        <v>100000</v>
      </c>
      <c r="F46" s="242">
        <v>100000</v>
      </c>
      <c r="G46" s="325">
        <v>200000</v>
      </c>
      <c r="H46" s="325"/>
      <c r="I46" s="325">
        <v>200000</v>
      </c>
      <c r="J46" s="318"/>
      <c r="K46" s="35"/>
      <c r="L46" s="170"/>
      <c r="M46" s="9"/>
      <c r="N46" s="48" t="s">
        <v>69</v>
      </c>
      <c r="O46" s="48">
        <f>IF(H36="x",1.25,0)</f>
        <v>0</v>
      </c>
      <c r="P46" s="48">
        <f>IF(H36="x",1.49,0)</f>
        <v>0</v>
      </c>
      <c r="Q46" s="9"/>
      <c r="R46" s="9"/>
      <c r="S46" s="9"/>
    </row>
    <row r="47" spans="2:19" ht="12.75">
      <c r="B47" s="243" t="s">
        <v>57</v>
      </c>
      <c r="C47" s="298">
        <v>25000</v>
      </c>
      <c r="D47" s="298">
        <v>25000</v>
      </c>
      <c r="E47" s="298">
        <v>50000</v>
      </c>
      <c r="F47" s="298">
        <v>50000</v>
      </c>
      <c r="G47" s="317">
        <v>100000</v>
      </c>
      <c r="H47" s="318"/>
      <c r="I47" s="317">
        <v>100000</v>
      </c>
      <c r="J47" s="318"/>
      <c r="K47" s="305"/>
      <c r="L47" s="170"/>
      <c r="M47" s="9"/>
      <c r="N47" s="48" t="s">
        <v>70</v>
      </c>
      <c r="O47" s="48">
        <f>IF(H37="x",7.49,0)</f>
        <v>0</v>
      </c>
      <c r="P47" s="48">
        <f>IF(H37="x",8.91,0)</f>
        <v>0</v>
      </c>
      <c r="Q47" s="9"/>
      <c r="R47" s="9"/>
      <c r="S47" s="9"/>
    </row>
    <row r="48" spans="2:19" ht="12.75">
      <c r="B48" s="243" t="s">
        <v>58</v>
      </c>
      <c r="C48" s="298">
        <v>0</v>
      </c>
      <c r="D48" s="298">
        <v>5</v>
      </c>
      <c r="E48" s="298">
        <v>0</v>
      </c>
      <c r="F48" s="298">
        <v>10</v>
      </c>
      <c r="G48" s="317">
        <v>0</v>
      </c>
      <c r="H48" s="318"/>
      <c r="I48" s="317">
        <v>20</v>
      </c>
      <c r="J48" s="318"/>
      <c r="K48" s="35"/>
      <c r="L48" s="224"/>
      <c r="M48" s="263"/>
      <c r="N48" s="48" t="s">
        <v>68</v>
      </c>
      <c r="O48" s="48">
        <f>IF(H38="x",7.49,0)</f>
        <v>0</v>
      </c>
      <c r="P48" s="48">
        <f>IF(H38="x",8.91,0)</f>
        <v>0</v>
      </c>
      <c r="Q48" s="9"/>
      <c r="R48" s="9"/>
      <c r="S48" s="9"/>
    </row>
    <row r="49" spans="2:19" ht="12.75">
      <c r="B49" s="243" t="s">
        <v>59</v>
      </c>
      <c r="C49" s="298">
        <v>0</v>
      </c>
      <c r="D49" s="298">
        <v>10</v>
      </c>
      <c r="E49" s="298">
        <v>0</v>
      </c>
      <c r="F49" s="298">
        <v>20</v>
      </c>
      <c r="G49" s="317" t="s">
        <v>4</v>
      </c>
      <c r="H49" s="317"/>
      <c r="I49" s="317">
        <v>40</v>
      </c>
      <c r="J49" s="318"/>
      <c r="K49" s="305" t="s">
        <v>4</v>
      </c>
      <c r="L49" s="224" t="s">
        <v>4</v>
      </c>
      <c r="M49" s="263"/>
      <c r="N49" s="48" t="s">
        <v>71</v>
      </c>
      <c r="O49" s="48">
        <f>IF(H39="x",1.25,0)</f>
        <v>0</v>
      </c>
      <c r="P49" s="48">
        <f>IF(H39="x",1.49,0)</f>
        <v>0</v>
      </c>
      <c r="Q49" s="9"/>
      <c r="R49" s="9"/>
      <c r="S49" s="9"/>
    </row>
    <row r="50" spans="2:19" ht="12.75">
      <c r="B50" s="243" t="s">
        <v>60</v>
      </c>
      <c r="C50" s="298">
        <v>5000</v>
      </c>
      <c r="D50" s="298">
        <v>5000</v>
      </c>
      <c r="E50" s="298">
        <v>10000</v>
      </c>
      <c r="F50" s="298">
        <v>10000</v>
      </c>
      <c r="G50" s="317">
        <v>10000</v>
      </c>
      <c r="H50" s="317"/>
      <c r="I50" s="317">
        <v>20000</v>
      </c>
      <c r="J50" s="318"/>
      <c r="K50" s="305"/>
      <c r="L50" s="224"/>
      <c r="M50" s="263"/>
      <c r="N50" s="48"/>
      <c r="O50" s="9"/>
      <c r="P50" s="48"/>
      <c r="Q50" s="9"/>
      <c r="R50" s="9"/>
      <c r="S50" s="9"/>
    </row>
    <row r="51" spans="2:19" ht="12.75">
      <c r="B51" s="243" t="s">
        <v>61</v>
      </c>
      <c r="C51" s="298">
        <v>5000</v>
      </c>
      <c r="D51" s="298">
        <v>5000</v>
      </c>
      <c r="E51" s="298">
        <v>5000</v>
      </c>
      <c r="F51" s="298">
        <v>5000</v>
      </c>
      <c r="G51" s="317">
        <v>5000</v>
      </c>
      <c r="H51" s="317"/>
      <c r="I51" s="317">
        <v>5000</v>
      </c>
      <c r="J51" s="318"/>
      <c r="K51" s="305"/>
      <c r="L51" s="224"/>
      <c r="M51" s="263"/>
      <c r="N51" s="48"/>
      <c r="O51" s="48">
        <f>SUM(O46:O50)</f>
        <v>0</v>
      </c>
      <c r="P51" s="48">
        <f>SUM(P46:P50)</f>
        <v>0</v>
      </c>
      <c r="Q51" s="9"/>
      <c r="R51" s="9"/>
      <c r="S51" s="9"/>
    </row>
    <row r="52" spans="2:19" ht="12.75">
      <c r="B52" s="243" t="s">
        <v>62</v>
      </c>
      <c r="C52" s="298">
        <v>5000</v>
      </c>
      <c r="D52" s="298">
        <v>5000</v>
      </c>
      <c r="E52" s="298">
        <v>5000</v>
      </c>
      <c r="F52" s="298">
        <v>5000</v>
      </c>
      <c r="G52" s="317">
        <v>5000</v>
      </c>
      <c r="H52" s="317"/>
      <c r="I52" s="317">
        <v>5000</v>
      </c>
      <c r="J52" s="318"/>
      <c r="K52" s="305"/>
      <c r="L52" s="224"/>
      <c r="M52" s="263"/>
      <c r="N52" s="48"/>
      <c r="O52" s="48"/>
      <c r="P52" s="48"/>
      <c r="Q52" s="9"/>
      <c r="R52" s="9"/>
      <c r="S52" s="9"/>
    </row>
    <row r="53" spans="2:21" ht="12.75">
      <c r="B53" s="60"/>
      <c r="C53" s="16"/>
      <c r="D53" s="200" t="s">
        <v>4</v>
      </c>
      <c r="E53" s="27"/>
      <c r="F53" s="27"/>
      <c r="G53" s="129"/>
      <c r="H53" s="129"/>
      <c r="I53" s="129"/>
      <c r="J53" s="129"/>
      <c r="K53" s="306"/>
      <c r="L53" s="225"/>
      <c r="M53" s="264"/>
      <c r="N53" s="48"/>
      <c r="O53" s="48" t="s">
        <v>75</v>
      </c>
      <c r="P53" s="48" t="s">
        <v>76</v>
      </c>
      <c r="Q53" s="9" t="s">
        <v>77</v>
      </c>
      <c r="R53" s="9" t="s">
        <v>78</v>
      </c>
      <c r="S53" s="9" t="s">
        <v>79</v>
      </c>
      <c r="U53" s="4" t="s">
        <v>80</v>
      </c>
    </row>
    <row r="54" spans="2:21" ht="12" customHeight="1">
      <c r="B54" s="55"/>
      <c r="C54" s="299" t="s">
        <v>4</v>
      </c>
      <c r="D54" s="300" t="s">
        <v>4</v>
      </c>
      <c r="E54" s="303" t="s">
        <v>4</v>
      </c>
      <c r="F54" s="303" t="s">
        <v>4</v>
      </c>
      <c r="G54" s="319" t="s">
        <v>4</v>
      </c>
      <c r="H54" s="319"/>
      <c r="I54" s="319" t="s">
        <v>4</v>
      </c>
      <c r="J54" s="319"/>
      <c r="K54" s="305" t="s">
        <v>4</v>
      </c>
      <c r="L54" s="226"/>
      <c r="M54" s="265"/>
      <c r="N54" s="48" t="s">
        <v>74</v>
      </c>
      <c r="O54" s="48">
        <f>IF(C54="x",$I$33*$I$42*$O$51/2,0)</f>
        <v>0</v>
      </c>
      <c r="P54" s="48">
        <f>IF(D54="x",$I$33*$I$42*$P$51/2,0)</f>
        <v>0</v>
      </c>
      <c r="Q54" s="48">
        <f>IF(E54="x",$I$33*$I$42*$O$51,0)</f>
        <v>0</v>
      </c>
      <c r="R54" s="48">
        <f>IF(F54="x",$I$33*$I$42*$P$51,0)</f>
        <v>0</v>
      </c>
      <c r="S54" s="9"/>
      <c r="T54" s="48">
        <f>IF(G54="x",$I$33*$I$42*$O$51*2,0)</f>
        <v>0</v>
      </c>
      <c r="U54" s="48">
        <f>IF(I54="x",$I$33*$I$42*$P$51*2,0)</f>
        <v>0</v>
      </c>
    </row>
    <row r="55" spans="2:19" ht="6" customHeight="1">
      <c r="B55" s="60" t="s">
        <v>4</v>
      </c>
      <c r="C55" s="240"/>
      <c r="D55" s="27"/>
      <c r="E55" s="2"/>
      <c r="F55" s="2" t="s">
        <v>4</v>
      </c>
      <c r="G55" s="2"/>
      <c r="H55" s="2"/>
      <c r="I55" s="2"/>
      <c r="J55" s="2"/>
      <c r="K55" s="305"/>
      <c r="L55" s="226"/>
      <c r="M55" s="265"/>
      <c r="N55" s="48"/>
      <c r="O55" s="9"/>
      <c r="P55" s="48" t="s">
        <v>4</v>
      </c>
      <c r="Q55" s="9"/>
      <c r="R55" s="9"/>
      <c r="S55" s="9"/>
    </row>
    <row r="56" spans="2:19" ht="13.5" customHeight="1">
      <c r="B56" s="60"/>
      <c r="C56" s="272" t="s">
        <v>83</v>
      </c>
      <c r="D56" s="27"/>
      <c r="E56" s="2"/>
      <c r="F56" s="2"/>
      <c r="G56" s="278" t="s">
        <v>87</v>
      </c>
      <c r="H56" s="279"/>
      <c r="I56" s="315">
        <f>IF(O57=0,0,IF(O57&lt;O64,O64/1.19,O57/1.19))</f>
        <v>0</v>
      </c>
      <c r="J56" s="316"/>
      <c r="K56" s="305"/>
      <c r="L56" s="226"/>
      <c r="M56" s="265"/>
      <c r="N56" s="48"/>
      <c r="O56" s="9"/>
      <c r="P56" s="48"/>
      <c r="Q56" s="9"/>
      <c r="R56" s="9"/>
      <c r="S56" s="9"/>
    </row>
    <row r="57" spans="2:19" ht="14.25" thickBot="1">
      <c r="B57" s="61"/>
      <c r="C57" s="159"/>
      <c r="D57" s="244"/>
      <c r="E57" s="102"/>
      <c r="F57" s="102"/>
      <c r="G57" s="102"/>
      <c r="H57" s="102"/>
      <c r="I57" s="102"/>
      <c r="J57" s="102"/>
      <c r="K57" s="307"/>
      <c r="L57" s="227" t="s">
        <v>4</v>
      </c>
      <c r="M57" s="266"/>
      <c r="N57" s="48" t="s">
        <v>81</v>
      </c>
      <c r="O57" s="46">
        <f>SUM(O54:U54)</f>
        <v>0</v>
      </c>
      <c r="P57" s="48" t="s">
        <v>4</v>
      </c>
      <c r="Q57" s="9"/>
      <c r="R57" s="9"/>
      <c r="S57" s="9"/>
    </row>
    <row r="58" spans="2:19" ht="9.75" customHeight="1" hidden="1">
      <c r="B58" s="55"/>
      <c r="C58" s="16"/>
      <c r="D58" s="10"/>
      <c r="E58" s="2"/>
      <c r="F58" s="2"/>
      <c r="G58" s="2"/>
      <c r="H58" s="2"/>
      <c r="I58" s="2"/>
      <c r="J58" s="2"/>
      <c r="K58" s="10"/>
      <c r="L58" s="227"/>
      <c r="M58" s="266"/>
      <c r="N58" s="48"/>
      <c r="O58" s="9"/>
      <c r="P58" s="48"/>
      <c r="Q58" s="9"/>
      <c r="R58" s="9"/>
      <c r="S58" s="9"/>
    </row>
    <row r="59" spans="2:19" ht="13.5" hidden="1">
      <c r="B59" s="55"/>
      <c r="C59" s="16"/>
      <c r="D59" s="10"/>
      <c r="E59" s="2"/>
      <c r="F59" s="2"/>
      <c r="G59" s="2"/>
      <c r="H59" s="2"/>
      <c r="I59" s="2"/>
      <c r="J59" s="2"/>
      <c r="K59" s="10"/>
      <c r="L59" s="227"/>
      <c r="M59" s="266"/>
      <c r="N59" s="48" t="s">
        <v>82</v>
      </c>
      <c r="O59" s="48">
        <v>25</v>
      </c>
      <c r="P59" s="48"/>
      <c r="Q59" s="9"/>
      <c r="R59" s="9"/>
      <c r="S59" s="9"/>
    </row>
    <row r="60" spans="2:19" ht="27" customHeight="1" hidden="1">
      <c r="B60" s="113" t="s">
        <v>67</v>
      </c>
      <c r="C60" s="191"/>
      <c r="D60" s="191"/>
      <c r="E60" s="9"/>
      <c r="F60" s="14"/>
      <c r="G60" s="13"/>
      <c r="H60" s="157"/>
      <c r="I60" s="157"/>
      <c r="J60" s="157"/>
      <c r="K60" s="213"/>
      <c r="L60" s="275"/>
      <c r="M60" s="267"/>
      <c r="N60" s="48"/>
      <c r="O60" s="9"/>
      <c r="P60" s="48"/>
      <c r="Q60" s="9"/>
      <c r="R60" s="9"/>
      <c r="S60" s="9"/>
    </row>
    <row r="61" spans="2:19" ht="27" customHeight="1" hidden="1">
      <c r="B61" s="113"/>
      <c r="C61" s="191"/>
      <c r="D61" s="191"/>
      <c r="E61" s="9"/>
      <c r="F61" s="14"/>
      <c r="G61" s="13"/>
      <c r="H61" s="157"/>
      <c r="I61" s="157"/>
      <c r="J61" s="157"/>
      <c r="K61" s="213"/>
      <c r="L61" s="275"/>
      <c r="M61" s="267"/>
      <c r="N61" s="48"/>
      <c r="O61" s="9"/>
      <c r="P61" s="48"/>
      <c r="Q61" s="9"/>
      <c r="R61" s="9"/>
      <c r="S61" s="9"/>
    </row>
    <row r="62" spans="2:19" ht="27" customHeight="1" hidden="1" thickBot="1">
      <c r="B62" s="113"/>
      <c r="C62" s="191"/>
      <c r="D62" s="191"/>
      <c r="E62" s="9"/>
      <c r="F62" s="14"/>
      <c r="G62" s="13"/>
      <c r="H62" s="157"/>
      <c r="I62" s="157"/>
      <c r="J62" s="157"/>
      <c r="K62" s="213"/>
      <c r="L62" s="275"/>
      <c r="M62" s="267"/>
      <c r="N62" s="48"/>
      <c r="O62" s="9"/>
      <c r="P62" s="48"/>
      <c r="Q62" s="9"/>
      <c r="R62" s="9"/>
      <c r="S62" s="9"/>
    </row>
    <row r="63" spans="2:19" ht="18" customHeight="1">
      <c r="B63" s="111"/>
      <c r="C63" s="71"/>
      <c r="D63" s="72"/>
      <c r="E63" s="72"/>
      <c r="F63" s="73"/>
      <c r="G63" s="74"/>
      <c r="H63" s="74"/>
      <c r="I63" s="74"/>
      <c r="J63" s="74"/>
      <c r="K63" s="75"/>
      <c r="L63" s="170"/>
      <c r="M63" s="9"/>
      <c r="N63" s="48"/>
      <c r="O63" s="9"/>
      <c r="P63" s="48"/>
      <c r="Q63" s="9"/>
      <c r="R63" s="9"/>
      <c r="S63" s="9"/>
    </row>
    <row r="64" spans="2:19" s="26" customFormat="1" ht="15" customHeight="1">
      <c r="B64" s="113" t="s">
        <v>26</v>
      </c>
      <c r="C64" s="12"/>
      <c r="D64" s="277">
        <f>IF(D66=25,"Mindestprämie","")</f>
      </c>
      <c r="E64" s="3"/>
      <c r="F64" s="14"/>
      <c r="G64" s="13"/>
      <c r="H64" s="13"/>
      <c r="I64" s="13"/>
      <c r="J64" s="13"/>
      <c r="K64" s="38"/>
      <c r="L64" s="285"/>
      <c r="M64" s="268"/>
      <c r="N64" s="48" t="s">
        <v>82</v>
      </c>
      <c r="O64" s="2">
        <v>25</v>
      </c>
      <c r="P64" s="155"/>
      <c r="Q64" s="9"/>
      <c r="R64" s="10"/>
      <c r="S64" s="10"/>
    </row>
    <row r="65" spans="2:19" ht="15" customHeight="1">
      <c r="B65" s="110"/>
      <c r="C65" s="12"/>
      <c r="D65" s="3"/>
      <c r="E65" s="3"/>
      <c r="F65" s="14" t="s">
        <v>4</v>
      </c>
      <c r="G65" s="13"/>
      <c r="H65" s="13"/>
      <c r="I65" s="13"/>
      <c r="J65" s="13"/>
      <c r="K65" s="145"/>
      <c r="L65" s="286"/>
      <c r="M65" s="161"/>
      <c r="N65" s="68"/>
      <c r="O65" s="2"/>
      <c r="P65" s="155"/>
      <c r="Q65" s="10"/>
      <c r="R65" s="9"/>
      <c r="S65" s="9"/>
    </row>
    <row r="66" spans="2:19" ht="15" customHeight="1">
      <c r="B66" s="112" t="s">
        <v>23</v>
      </c>
      <c r="C66" s="44"/>
      <c r="D66" s="77">
        <f>I56</f>
        <v>0</v>
      </c>
      <c r="E66" s="3"/>
      <c r="F66" s="207" t="s">
        <v>37</v>
      </c>
      <c r="G66" s="208"/>
      <c r="H66" s="208"/>
      <c r="I66" s="209"/>
      <c r="J66" s="152"/>
      <c r="K66" s="38"/>
      <c r="L66" s="170"/>
      <c r="M66" s="9"/>
      <c r="N66" s="4"/>
      <c r="O66" s="2"/>
      <c r="P66" s="155"/>
      <c r="Q66" s="9"/>
      <c r="R66" s="9"/>
      <c r="S66" s="9"/>
    </row>
    <row r="67" spans="2:19" ht="13.5">
      <c r="B67" s="112" t="s">
        <v>24</v>
      </c>
      <c r="C67" s="44"/>
      <c r="D67" s="78">
        <f>D66*0.19</f>
        <v>0</v>
      </c>
      <c r="E67" s="3"/>
      <c r="F67" s="97" t="s">
        <v>40</v>
      </c>
      <c r="G67" s="96"/>
      <c r="H67" s="96"/>
      <c r="I67" s="206"/>
      <c r="J67" s="96"/>
      <c r="K67" s="38"/>
      <c r="L67" s="170"/>
      <c r="M67" s="9"/>
      <c r="N67" s="4"/>
      <c r="O67" s="2"/>
      <c r="P67" s="155"/>
      <c r="Q67" s="9"/>
      <c r="R67" s="9"/>
      <c r="S67" s="9"/>
    </row>
    <row r="68" spans="2:19" ht="13.5">
      <c r="B68" s="112" t="s">
        <v>27</v>
      </c>
      <c r="C68" s="44"/>
      <c r="D68" s="78">
        <v>10</v>
      </c>
      <c r="E68" s="3"/>
      <c r="F68" s="124" t="s">
        <v>42</v>
      </c>
      <c r="G68" s="9"/>
      <c r="H68" s="9"/>
      <c r="I68" s="188"/>
      <c r="J68" s="9"/>
      <c r="K68" s="38"/>
      <c r="L68" s="170"/>
      <c r="M68" s="9"/>
      <c r="N68" s="4"/>
      <c r="O68" s="156"/>
      <c r="P68" s="156"/>
      <c r="Q68" s="9"/>
      <c r="R68" s="9"/>
      <c r="S68" s="9"/>
    </row>
    <row r="69" spans="2:19" ht="14.25" thickBot="1">
      <c r="B69" s="110"/>
      <c r="C69" s="3"/>
      <c r="D69" s="45"/>
      <c r="E69" s="3"/>
      <c r="F69" s="309" t="s">
        <v>98</v>
      </c>
      <c r="G69" s="326" t="s">
        <v>100</v>
      </c>
      <c r="H69" s="326"/>
      <c r="I69" s="327"/>
      <c r="J69" s="109"/>
      <c r="K69" s="146"/>
      <c r="L69" s="170"/>
      <c r="M69" s="9"/>
      <c r="N69" s="4"/>
      <c r="O69" s="156"/>
      <c r="P69" s="156"/>
      <c r="Q69" s="9"/>
      <c r="R69" s="9"/>
      <c r="S69" s="9"/>
    </row>
    <row r="70" spans="2:19" ht="14.25" thickBot="1">
      <c r="B70" s="110" t="s">
        <v>25</v>
      </c>
      <c r="C70" s="3"/>
      <c r="D70" s="210">
        <f>SUM(D66:D68)</f>
        <v>10</v>
      </c>
      <c r="E70" s="3"/>
      <c r="F70" s="310" t="s">
        <v>99</v>
      </c>
      <c r="G70" s="328" t="s">
        <v>101</v>
      </c>
      <c r="H70" s="328"/>
      <c r="I70" s="329"/>
      <c r="J70" s="153"/>
      <c r="K70" s="147"/>
      <c r="L70" s="170"/>
      <c r="M70" s="9"/>
      <c r="N70" s="4"/>
      <c r="O70" s="9"/>
      <c r="P70" s="9"/>
      <c r="Q70" s="9"/>
      <c r="R70" s="9"/>
      <c r="S70" s="9"/>
    </row>
    <row r="71" spans="2:19" ht="13.5">
      <c r="B71" s="215">
        <f>IF(L64=199,"Mindestprämie","")</f>
      </c>
      <c r="C71" s="3"/>
      <c r="D71" s="45"/>
      <c r="E71" s="3"/>
      <c r="F71" s="14"/>
      <c r="G71" s="13"/>
      <c r="H71" s="13"/>
      <c r="I71" s="13"/>
      <c r="J71" s="13"/>
      <c r="K71" s="148"/>
      <c r="L71" s="170"/>
      <c r="M71" s="9"/>
      <c r="N71" s="4"/>
      <c r="O71" s="270"/>
      <c r="P71" s="270"/>
      <c r="Q71" s="9"/>
      <c r="R71" s="9"/>
      <c r="S71" s="9"/>
    </row>
    <row r="72" spans="2:19" ht="14.25" thickBot="1">
      <c r="B72" s="192" t="s">
        <v>4</v>
      </c>
      <c r="C72" s="104"/>
      <c r="D72" s="105"/>
      <c r="E72" s="104"/>
      <c r="F72" s="106"/>
      <c r="G72" s="107"/>
      <c r="H72" s="107"/>
      <c r="I72" s="107"/>
      <c r="J72" s="107"/>
      <c r="K72" s="108"/>
      <c r="L72" s="170"/>
      <c r="M72" s="9"/>
      <c r="N72" s="4"/>
      <c r="P72" s="4"/>
      <c r="Q72" s="9"/>
      <c r="R72" s="9"/>
      <c r="S72" s="9"/>
    </row>
    <row r="73" spans="2:19" ht="13.5">
      <c r="B73" s="193"/>
      <c r="C73" s="72"/>
      <c r="D73" s="194"/>
      <c r="E73" s="72"/>
      <c r="F73" s="73"/>
      <c r="G73" s="74"/>
      <c r="H73" s="74"/>
      <c r="I73" s="74"/>
      <c r="J73" s="74"/>
      <c r="K73" s="75"/>
      <c r="L73" s="170"/>
      <c r="M73" s="9"/>
      <c r="N73" s="4"/>
      <c r="P73" s="4"/>
      <c r="Q73" s="9"/>
      <c r="R73" s="9"/>
      <c r="S73" s="9"/>
    </row>
    <row r="74" spans="2:19" ht="17.25">
      <c r="B74" s="113" t="s">
        <v>91</v>
      </c>
      <c r="C74" s="70"/>
      <c r="D74" s="70">
        <f>IF(G48="","Keine weiteren Hinweise","")</f>
      </c>
      <c r="E74" s="70"/>
      <c r="F74" s="70"/>
      <c r="G74" s="70"/>
      <c r="H74" s="70"/>
      <c r="I74" s="70"/>
      <c r="J74" s="70"/>
      <c r="K74" s="38"/>
      <c r="L74" s="170"/>
      <c r="M74" s="9"/>
      <c r="N74" s="48"/>
      <c r="P74" s="4"/>
      <c r="Q74" s="9"/>
      <c r="R74" s="9"/>
      <c r="S74" s="9"/>
    </row>
    <row r="75" spans="2:19" ht="13.5">
      <c r="B75" s="69"/>
      <c r="C75" s="70"/>
      <c r="D75" s="70"/>
      <c r="E75" s="70"/>
      <c r="F75" s="70"/>
      <c r="G75" s="70"/>
      <c r="H75" s="70"/>
      <c r="I75" s="70"/>
      <c r="J75" s="70"/>
      <c r="K75" s="38"/>
      <c r="L75" s="287"/>
      <c r="M75" s="147"/>
      <c r="N75" s="48"/>
      <c r="O75" s="9"/>
      <c r="P75" s="48"/>
      <c r="Q75" s="9"/>
      <c r="R75" s="9"/>
      <c r="S75" s="9"/>
    </row>
    <row r="76" spans="2:19" ht="13.5">
      <c r="B76" s="196" t="s">
        <v>44</v>
      </c>
      <c r="C76" s="70"/>
      <c r="D76" s="70"/>
      <c r="E76" s="70"/>
      <c r="F76" s="70"/>
      <c r="G76" s="70"/>
      <c r="H76" s="70"/>
      <c r="I76" s="70"/>
      <c r="J76" s="70"/>
      <c r="K76" s="38"/>
      <c r="L76" s="287"/>
      <c r="M76" s="147"/>
      <c r="N76" s="48"/>
      <c r="O76" s="9"/>
      <c r="P76" s="48"/>
      <c r="Q76" s="9"/>
      <c r="R76" s="9"/>
      <c r="S76" s="9"/>
    </row>
    <row r="77" spans="2:19" ht="13.5">
      <c r="B77" s="196"/>
      <c r="C77" s="70"/>
      <c r="D77" s="70"/>
      <c r="E77" s="70"/>
      <c r="F77" s="70"/>
      <c r="G77" s="70"/>
      <c r="H77" s="70"/>
      <c r="I77" s="70"/>
      <c r="J77" s="70"/>
      <c r="K77" s="38"/>
      <c r="L77" s="287"/>
      <c r="M77" s="147"/>
      <c r="N77" s="48"/>
      <c r="O77" s="9"/>
      <c r="P77" s="48"/>
      <c r="Q77" s="9"/>
      <c r="R77" s="9"/>
      <c r="S77" s="9"/>
    </row>
    <row r="78" spans="2:19" ht="13.5">
      <c r="B78" s="308" t="s">
        <v>95</v>
      </c>
      <c r="C78" s="70"/>
      <c r="D78" s="37" t="s">
        <v>92</v>
      </c>
      <c r="E78" s="70"/>
      <c r="F78" s="70"/>
      <c r="G78" s="70"/>
      <c r="H78" s="70"/>
      <c r="I78" s="70"/>
      <c r="J78" s="70"/>
      <c r="K78" s="38"/>
      <c r="L78" s="287"/>
      <c r="M78" s="147"/>
      <c r="N78" s="48"/>
      <c r="O78" s="9"/>
      <c r="P78" s="48"/>
      <c r="Q78" s="9"/>
      <c r="R78" s="9"/>
      <c r="S78" s="9"/>
    </row>
    <row r="79" spans="2:19" ht="13.5">
      <c r="B79" s="308"/>
      <c r="C79" s="70"/>
      <c r="D79" s="37" t="s">
        <v>93</v>
      </c>
      <c r="E79" s="70"/>
      <c r="F79" s="70"/>
      <c r="G79" s="70"/>
      <c r="H79" s="70"/>
      <c r="I79" s="70"/>
      <c r="J79" s="70"/>
      <c r="K79" s="38"/>
      <c r="L79" s="287"/>
      <c r="M79" s="147"/>
      <c r="N79" s="48"/>
      <c r="O79" s="9"/>
      <c r="P79" s="48"/>
      <c r="Q79" s="9"/>
      <c r="R79" s="9"/>
      <c r="S79" s="9"/>
    </row>
    <row r="80" spans="2:19" ht="13.5">
      <c r="B80" s="308"/>
      <c r="C80" s="70"/>
      <c r="D80" s="37" t="s">
        <v>94</v>
      </c>
      <c r="E80" s="70"/>
      <c r="F80" s="70"/>
      <c r="G80" s="70"/>
      <c r="H80" s="70"/>
      <c r="I80" s="70"/>
      <c r="J80" s="70"/>
      <c r="K80" s="38"/>
      <c r="L80" s="287"/>
      <c r="M80" s="147"/>
      <c r="N80" s="48"/>
      <c r="O80" s="9"/>
      <c r="P80" s="48"/>
      <c r="Q80" s="9"/>
      <c r="R80" s="9"/>
      <c r="S80" s="9"/>
    </row>
    <row r="81" spans="2:19" ht="13.5" thickBot="1">
      <c r="B81" s="61"/>
      <c r="C81" s="104"/>
      <c r="D81" s="105"/>
      <c r="E81" s="104"/>
      <c r="F81" s="106"/>
      <c r="G81" s="107"/>
      <c r="H81" s="107"/>
      <c r="I81" s="107"/>
      <c r="J81" s="107"/>
      <c r="K81" s="195"/>
      <c r="L81" s="288"/>
      <c r="M81" s="70"/>
      <c r="N81" s="48"/>
      <c r="O81" s="9"/>
      <c r="P81" s="48"/>
      <c r="Q81" s="9"/>
      <c r="R81" s="9"/>
      <c r="S81" s="9"/>
    </row>
    <row r="82" spans="2:19" ht="13.5">
      <c r="B82" s="28"/>
      <c r="C82" s="52"/>
      <c r="D82" s="52"/>
      <c r="E82" s="53"/>
      <c r="F82" s="53"/>
      <c r="G82" s="54"/>
      <c r="H82" s="54"/>
      <c r="I82" s="54"/>
      <c r="J82" s="54"/>
      <c r="K82" s="201"/>
      <c r="L82" s="289"/>
      <c r="M82" s="147"/>
      <c r="N82" s="48"/>
      <c r="O82" s="9"/>
      <c r="P82" s="48"/>
      <c r="Q82" s="9"/>
      <c r="R82" s="9"/>
      <c r="S82" s="9"/>
    </row>
    <row r="83" spans="2:19" ht="13.5">
      <c r="B83" s="120" t="s">
        <v>39</v>
      </c>
      <c r="C83" s="7"/>
      <c r="D83" s="7"/>
      <c r="E83" s="6"/>
      <c r="F83" s="6"/>
      <c r="G83" s="23"/>
      <c r="H83" s="23"/>
      <c r="I83" s="23"/>
      <c r="J83" s="23"/>
      <c r="K83" s="38"/>
      <c r="L83" s="76"/>
      <c r="M83" s="147"/>
      <c r="N83" s="48"/>
      <c r="O83" s="9"/>
      <c r="P83" s="48"/>
      <c r="Q83" s="9"/>
      <c r="R83" s="9"/>
      <c r="S83" s="9"/>
    </row>
    <row r="84" spans="2:19" ht="15">
      <c r="B84" s="55"/>
      <c r="C84" s="7"/>
      <c r="D84" s="7"/>
      <c r="E84" s="6"/>
      <c r="F84" s="202" t="s">
        <v>14</v>
      </c>
      <c r="G84" s="203"/>
      <c r="H84" s="203"/>
      <c r="I84" s="204" t="str">
        <f>D25</f>
        <v> </v>
      </c>
      <c r="J84" s="203"/>
      <c r="K84" s="282"/>
      <c r="L84" s="290"/>
      <c r="M84" s="9"/>
      <c r="N84" s="48"/>
      <c r="O84" s="9"/>
      <c r="P84" s="48"/>
      <c r="Q84" s="9"/>
      <c r="R84" s="9"/>
      <c r="S84" s="9"/>
    </row>
    <row r="85" spans="2:19" ht="15">
      <c r="B85" s="56" t="s">
        <v>15</v>
      </c>
      <c r="C85" s="1"/>
      <c r="D85" s="1"/>
      <c r="E85" s="1"/>
      <c r="F85" s="6"/>
      <c r="G85" s="9"/>
      <c r="H85" s="9"/>
      <c r="I85" s="9"/>
      <c r="J85" s="9"/>
      <c r="K85" s="6"/>
      <c r="L85" s="35"/>
      <c r="M85" s="9"/>
      <c r="N85" s="48"/>
      <c r="O85" s="9"/>
      <c r="P85" s="48"/>
      <c r="Q85" s="9"/>
      <c r="R85" s="9"/>
      <c r="S85" s="9"/>
    </row>
    <row r="86" spans="2:19" ht="12.75">
      <c r="B86" s="57" t="s">
        <v>9</v>
      </c>
      <c r="C86" s="9"/>
      <c r="D86" s="9"/>
      <c r="E86" s="9"/>
      <c r="F86" s="6"/>
      <c r="G86" s="9"/>
      <c r="H86" s="9"/>
      <c r="I86" s="9"/>
      <c r="J86" s="9"/>
      <c r="K86" s="6"/>
      <c r="L86" s="35"/>
      <c r="M86" s="9"/>
      <c r="N86" s="48"/>
      <c r="O86" s="9"/>
      <c r="P86" s="48"/>
      <c r="Q86" s="9"/>
      <c r="R86" s="9"/>
      <c r="S86" s="9"/>
    </row>
    <row r="87" spans="2:19" ht="12.75">
      <c r="B87" s="55"/>
      <c r="C87" s="9"/>
      <c r="D87" s="9"/>
      <c r="E87" s="9"/>
      <c r="F87" s="6"/>
      <c r="G87" s="9"/>
      <c r="H87" s="9"/>
      <c r="I87" s="9"/>
      <c r="J87" s="9"/>
      <c r="K87" s="9"/>
      <c r="L87" s="35"/>
      <c r="M87" s="9"/>
      <c r="N87" s="48"/>
      <c r="O87" s="9"/>
      <c r="P87" s="48"/>
      <c r="Q87" s="9"/>
      <c r="R87" s="9"/>
      <c r="S87" s="9"/>
    </row>
    <row r="88" spans="2:19" ht="12.75">
      <c r="B88" s="58" t="s">
        <v>6</v>
      </c>
      <c r="C88" s="9"/>
      <c r="D88" s="9"/>
      <c r="E88" s="9"/>
      <c r="F88" s="6"/>
      <c r="G88" s="9"/>
      <c r="H88" s="9"/>
      <c r="I88" s="9"/>
      <c r="J88" s="9"/>
      <c r="K88" s="9"/>
      <c r="L88" s="35"/>
      <c r="M88" s="9"/>
      <c r="N88" s="48"/>
      <c r="O88" s="9"/>
      <c r="P88" s="48"/>
      <c r="Q88" s="9"/>
      <c r="R88" s="9"/>
      <c r="S88" s="9"/>
    </row>
    <row r="89" spans="2:19" ht="15" customHeight="1">
      <c r="B89" s="58" t="s">
        <v>89</v>
      </c>
      <c r="C89" s="9"/>
      <c r="D89" s="9"/>
      <c r="E89" s="9"/>
      <c r="F89" s="6"/>
      <c r="G89" s="9"/>
      <c r="H89" s="9"/>
      <c r="I89" s="9"/>
      <c r="J89" s="9"/>
      <c r="K89" s="9"/>
      <c r="L89" s="35"/>
      <c r="M89" s="9"/>
      <c r="N89" s="48"/>
      <c r="O89" s="9"/>
      <c r="P89" s="48"/>
      <c r="Q89" s="9"/>
      <c r="R89" s="9"/>
      <c r="S89" s="9"/>
    </row>
    <row r="90" spans="2:19" ht="15" customHeight="1">
      <c r="B90" s="58" t="s">
        <v>7</v>
      </c>
      <c r="C90" s="9"/>
      <c r="D90" s="9"/>
      <c r="E90" s="9"/>
      <c r="F90" s="6"/>
      <c r="G90" s="9"/>
      <c r="H90" s="9"/>
      <c r="I90" s="9"/>
      <c r="J90" s="9"/>
      <c r="K90" s="9"/>
      <c r="L90" s="35"/>
      <c r="M90" s="9"/>
      <c r="N90" s="48"/>
      <c r="O90" s="9"/>
      <c r="P90" s="9"/>
      <c r="Q90" s="9"/>
      <c r="R90" s="9"/>
      <c r="S90" s="9"/>
    </row>
    <row r="91" spans="2:19" ht="14.25" customHeight="1">
      <c r="B91" s="58"/>
      <c r="C91" s="9"/>
      <c r="D91" s="9"/>
      <c r="E91" s="9"/>
      <c r="F91" s="6"/>
      <c r="G91" s="9"/>
      <c r="H91" s="9"/>
      <c r="I91" s="9"/>
      <c r="J91" s="9"/>
      <c r="K91" s="9"/>
      <c r="L91" s="35" t="s">
        <v>4</v>
      </c>
      <c r="M91" s="9"/>
      <c r="N91" s="48"/>
      <c r="O91" s="9"/>
      <c r="P91" s="9"/>
      <c r="Q91" s="9"/>
      <c r="R91" s="9"/>
      <c r="S91" s="9"/>
    </row>
    <row r="92" spans="2:19" ht="12.75">
      <c r="B92" s="58" t="s">
        <v>5</v>
      </c>
      <c r="C92" s="9"/>
      <c r="D92" s="9"/>
      <c r="E92" s="9"/>
      <c r="F92" s="6"/>
      <c r="G92" s="9"/>
      <c r="H92" s="9"/>
      <c r="I92" s="9"/>
      <c r="J92" s="9"/>
      <c r="K92" s="9"/>
      <c r="L92" s="35"/>
      <c r="M92" s="9"/>
      <c r="N92" s="48"/>
      <c r="O92" s="9"/>
      <c r="P92" s="9"/>
      <c r="Q92" s="9"/>
      <c r="R92" s="9"/>
      <c r="S92" s="9"/>
    </row>
    <row r="93" spans="2:19" ht="15">
      <c r="B93" s="59" t="s">
        <v>28</v>
      </c>
      <c r="C93" s="9"/>
      <c r="D93" s="9"/>
      <c r="E93" s="15"/>
      <c r="F93" s="6"/>
      <c r="G93" s="9"/>
      <c r="H93" s="9"/>
      <c r="I93" s="9"/>
      <c r="J93" s="9"/>
      <c r="K93" s="9"/>
      <c r="L93" s="35" t="s">
        <v>4</v>
      </c>
      <c r="M93" s="9"/>
      <c r="N93" s="48"/>
      <c r="O93" s="9"/>
      <c r="P93" s="9"/>
      <c r="Q93" s="9"/>
      <c r="R93" s="9"/>
      <c r="S93" s="9"/>
    </row>
    <row r="94" spans="2:19" ht="12.75">
      <c r="B94" s="59" t="s">
        <v>29</v>
      </c>
      <c r="C94" s="9"/>
      <c r="D94" s="9"/>
      <c r="E94" s="9"/>
      <c r="F94" s="6"/>
      <c r="G94" s="9"/>
      <c r="H94" s="9"/>
      <c r="I94" s="9"/>
      <c r="J94" s="9"/>
      <c r="K94" s="9"/>
      <c r="L94" s="35"/>
      <c r="M94" s="9"/>
      <c r="N94" s="48"/>
      <c r="O94" s="9"/>
      <c r="P94" s="48"/>
      <c r="Q94" s="9"/>
      <c r="R94" s="9"/>
      <c r="S94" s="9"/>
    </row>
    <row r="95" spans="2:19" ht="12.75">
      <c r="B95" s="58" t="s">
        <v>8</v>
      </c>
      <c r="C95" s="9"/>
      <c r="D95" s="9"/>
      <c r="E95" s="9"/>
      <c r="F95" s="6"/>
      <c r="G95" s="9"/>
      <c r="H95" s="9"/>
      <c r="I95" s="9"/>
      <c r="J95" s="9"/>
      <c r="K95" s="9"/>
      <c r="L95" s="35"/>
      <c r="M95" s="9"/>
      <c r="N95" s="48"/>
      <c r="O95" s="9"/>
      <c r="P95" s="48"/>
      <c r="Q95" s="9"/>
      <c r="R95" s="9"/>
      <c r="S95" s="9"/>
    </row>
    <row r="96" spans="2:19" ht="12.75">
      <c r="B96" s="58"/>
      <c r="C96" s="9"/>
      <c r="D96" s="9"/>
      <c r="E96" s="9"/>
      <c r="F96" s="6"/>
      <c r="G96" s="9"/>
      <c r="H96" s="9"/>
      <c r="I96" s="9"/>
      <c r="J96" s="9"/>
      <c r="K96" s="9"/>
      <c r="L96" s="35"/>
      <c r="M96" s="9"/>
      <c r="N96" s="48"/>
      <c r="O96" s="9"/>
      <c r="P96" s="48"/>
      <c r="Q96" s="9"/>
      <c r="R96" s="9"/>
      <c r="S96" s="9"/>
    </row>
    <row r="97" spans="2:19" ht="12.75">
      <c r="B97" s="205" t="s">
        <v>102</v>
      </c>
      <c r="C97" s="9"/>
      <c r="D97" s="9"/>
      <c r="E97" s="9"/>
      <c r="F97" s="6"/>
      <c r="G97" s="9"/>
      <c r="H97" s="9"/>
      <c r="I97" s="9"/>
      <c r="J97" s="9"/>
      <c r="K97" s="9"/>
      <c r="L97" s="35"/>
      <c r="M97" s="9"/>
      <c r="N97" s="48"/>
      <c r="O97" s="9"/>
      <c r="P97" s="48"/>
      <c r="Q97" s="9"/>
      <c r="R97" s="9"/>
      <c r="S97" s="9"/>
    </row>
    <row r="98" spans="2:19" ht="12.75">
      <c r="B98" s="205" t="s">
        <v>103</v>
      </c>
      <c r="C98" s="9"/>
      <c r="D98" s="9"/>
      <c r="E98" s="9"/>
      <c r="F98" s="9"/>
      <c r="G98" s="9"/>
      <c r="H98" s="9"/>
      <c r="I98" s="9"/>
      <c r="J98" s="9"/>
      <c r="K98" s="9"/>
      <c r="L98" s="35"/>
      <c r="M98" s="9"/>
      <c r="N98" s="48"/>
      <c r="O98" s="9"/>
      <c r="P98" s="48"/>
      <c r="Q98" s="9"/>
      <c r="R98" s="9"/>
      <c r="S98" s="9"/>
    </row>
    <row r="99" spans="2:19" ht="12.75">
      <c r="B99" s="205" t="s">
        <v>104</v>
      </c>
      <c r="C99" s="9"/>
      <c r="D99" s="9"/>
      <c r="E99" s="9"/>
      <c r="F99" s="6"/>
      <c r="G99" s="6"/>
      <c r="H99" s="6"/>
      <c r="I99" s="6"/>
      <c r="J99" s="6"/>
      <c r="K99" s="9"/>
      <c r="L99" s="35"/>
      <c r="M99" s="9"/>
      <c r="N99" s="48"/>
      <c r="O99" s="9"/>
      <c r="P99" s="48"/>
      <c r="Q99" s="9"/>
      <c r="R99" s="9"/>
      <c r="S99" s="9"/>
    </row>
    <row r="100" spans="2:19" ht="12.75">
      <c r="B100" s="205" t="s">
        <v>105</v>
      </c>
      <c r="C100" s="7"/>
      <c r="D100" s="7"/>
      <c r="E100" s="6"/>
      <c r="F100" s="6"/>
      <c r="G100" s="6"/>
      <c r="H100" s="6"/>
      <c r="I100" s="6"/>
      <c r="J100" s="6"/>
      <c r="K100" s="6"/>
      <c r="L100" s="35"/>
      <c r="M100" s="9"/>
      <c r="N100" s="48"/>
      <c r="O100" s="9"/>
      <c r="P100" s="48"/>
      <c r="Q100" s="9"/>
      <c r="R100" s="9"/>
      <c r="S100" s="9"/>
    </row>
    <row r="101" spans="2:19" ht="12.75">
      <c r="B101" s="205"/>
      <c r="C101" s="7"/>
      <c r="D101" s="7"/>
      <c r="E101" s="6"/>
      <c r="F101" s="6"/>
      <c r="G101" s="6"/>
      <c r="H101" s="6"/>
      <c r="I101" s="6"/>
      <c r="J101" s="6"/>
      <c r="K101" s="6"/>
      <c r="L101" s="35"/>
      <c r="M101" s="9"/>
      <c r="N101" s="48"/>
      <c r="O101" s="9"/>
      <c r="P101" s="48"/>
      <c r="Q101" s="9"/>
      <c r="R101" s="9"/>
      <c r="S101" s="9"/>
    </row>
    <row r="102" spans="2:19" ht="12.75">
      <c r="B102" s="122" t="s">
        <v>4</v>
      </c>
      <c r="C102" s="121" t="s">
        <v>41</v>
      </c>
      <c r="D102" s="65"/>
      <c r="E102" s="89" t="s">
        <v>4</v>
      </c>
      <c r="F102" s="2" t="s">
        <v>90</v>
      </c>
      <c r="G102" s="2"/>
      <c r="H102" s="2"/>
      <c r="I102" s="2"/>
      <c r="J102" s="2"/>
      <c r="K102" s="6"/>
      <c r="L102" s="35"/>
      <c r="M102" s="9"/>
      <c r="N102" s="48"/>
      <c r="O102" s="9"/>
      <c r="P102" s="48"/>
      <c r="Q102" s="9"/>
      <c r="R102" s="9"/>
      <c r="S102" s="9"/>
    </row>
    <row r="103" spans="2:19" ht="12.75">
      <c r="B103" s="58" t="s">
        <v>0</v>
      </c>
      <c r="C103" s="42" t="s">
        <v>1</v>
      </c>
      <c r="D103" s="9"/>
      <c r="E103" s="9"/>
      <c r="F103" s="9"/>
      <c r="G103" s="2" t="s">
        <v>4</v>
      </c>
      <c r="H103" s="2"/>
      <c r="I103" s="2"/>
      <c r="J103" s="2"/>
      <c r="K103" s="6"/>
      <c r="L103" s="35"/>
      <c r="M103" s="9"/>
      <c r="N103" s="48"/>
      <c r="O103" s="9"/>
      <c r="P103" s="48"/>
      <c r="Q103" s="9"/>
      <c r="R103" s="9"/>
      <c r="S103" s="9"/>
    </row>
    <row r="104" spans="2:19" ht="15.75" customHeight="1">
      <c r="B104" s="55"/>
      <c r="C104" s="9"/>
      <c r="D104" s="9"/>
      <c r="E104" s="9"/>
      <c r="F104" s="9"/>
      <c r="G104" s="9"/>
      <c r="H104" s="9"/>
      <c r="I104" s="9"/>
      <c r="J104" s="9"/>
      <c r="K104" s="7"/>
      <c r="L104" s="35"/>
      <c r="M104" s="9"/>
      <c r="N104" s="48"/>
      <c r="O104" s="9"/>
      <c r="P104" s="48"/>
      <c r="Q104" s="9"/>
      <c r="R104" s="9"/>
      <c r="S104" s="9"/>
    </row>
    <row r="105" spans="2:19" ht="15.75" customHeight="1">
      <c r="B105" s="90">
        <f>IF(E102="x","Sie haben den Maklereinzelauftrag bestätigt! ","")</f>
      </c>
      <c r="C105" s="91"/>
      <c r="D105" s="91"/>
      <c r="E105" s="91"/>
      <c r="F105" s="9"/>
      <c r="G105" s="9"/>
      <c r="H105" s="9"/>
      <c r="I105" s="9"/>
      <c r="J105" s="9"/>
      <c r="K105" s="9"/>
      <c r="L105" s="35"/>
      <c r="M105" s="9"/>
      <c r="N105" s="48"/>
      <c r="O105" s="9"/>
      <c r="P105" s="48"/>
      <c r="Q105" s="9"/>
      <c r="R105" s="9"/>
      <c r="S105" s="9"/>
    </row>
    <row r="106" spans="2:19" ht="15.75" customHeight="1">
      <c r="B106" s="92"/>
      <c r="C106" s="91"/>
      <c r="D106" s="91"/>
      <c r="E106" s="91"/>
      <c r="F106" s="9"/>
      <c r="G106" s="9"/>
      <c r="H106" s="9"/>
      <c r="I106" s="9"/>
      <c r="J106" s="9"/>
      <c r="K106" s="9"/>
      <c r="L106" s="35"/>
      <c r="M106" s="9"/>
      <c r="N106" s="48"/>
      <c r="O106" s="9"/>
      <c r="P106" s="48"/>
      <c r="Q106" s="9"/>
      <c r="R106" s="9"/>
      <c r="S106" s="9"/>
    </row>
    <row r="107" spans="2:19" ht="15.75" customHeight="1">
      <c r="B107" s="90">
        <f>IF(E102="x","Bitte schicken Sie dieses Antragsformular per Email-Anhang an events@h-h.de.","")</f>
      </c>
      <c r="C107" s="91"/>
      <c r="D107" s="91"/>
      <c r="E107" s="91"/>
      <c r="F107" s="9"/>
      <c r="G107" s="9"/>
      <c r="H107" s="9"/>
      <c r="I107" s="9"/>
      <c r="J107" s="9"/>
      <c r="K107" s="9"/>
      <c r="L107" s="35"/>
      <c r="M107" s="9"/>
      <c r="N107" s="48"/>
      <c r="O107" s="9"/>
      <c r="P107" s="48"/>
      <c r="Q107" s="9"/>
      <c r="R107" s="9"/>
      <c r="S107" s="9"/>
    </row>
    <row r="108" spans="2:19" ht="15.75" customHeight="1">
      <c r="B108" s="90"/>
      <c r="C108" s="91"/>
      <c r="D108" s="91"/>
      <c r="E108" s="91"/>
      <c r="F108" s="9"/>
      <c r="G108" s="9"/>
      <c r="H108" s="9"/>
      <c r="I108" s="9"/>
      <c r="J108" s="9"/>
      <c r="K108" s="9"/>
      <c r="L108" s="35"/>
      <c r="M108" s="9"/>
      <c r="N108" s="48"/>
      <c r="O108" s="9"/>
      <c r="P108" s="48"/>
      <c r="Q108" s="9"/>
      <c r="R108" s="70"/>
      <c r="S108" s="9"/>
    </row>
    <row r="109" spans="2:19" ht="15.75" customHeight="1">
      <c r="B109" s="90">
        <f>IF(E102="x","Ihr Antrag wird umgehend geprüft und bearbeitet.","")</f>
      </c>
      <c r="C109" s="91"/>
      <c r="D109" s="91"/>
      <c r="E109" s="91"/>
      <c r="F109" s="9"/>
      <c r="G109" s="9"/>
      <c r="H109" s="9"/>
      <c r="I109" s="9"/>
      <c r="J109" s="9"/>
      <c r="K109" s="9"/>
      <c r="L109" s="35"/>
      <c r="M109" s="9"/>
      <c r="N109" s="70"/>
      <c r="O109" s="9"/>
      <c r="P109" s="48"/>
      <c r="Q109" s="70"/>
      <c r="R109" s="70"/>
      <c r="S109" s="70"/>
    </row>
    <row r="110" spans="2:20" ht="15.75" customHeight="1" thickBot="1">
      <c r="B110" s="61"/>
      <c r="C110" s="36"/>
      <c r="D110" s="86"/>
      <c r="E110" s="36"/>
      <c r="F110" s="36"/>
      <c r="G110" s="36"/>
      <c r="H110" s="36"/>
      <c r="I110" s="36"/>
      <c r="J110" s="36"/>
      <c r="K110" s="36"/>
      <c r="L110" s="51"/>
      <c r="M110" s="9"/>
      <c r="N110" s="301"/>
      <c r="O110" s="301"/>
      <c r="P110" s="301"/>
      <c r="Q110" s="301"/>
      <c r="R110" s="301"/>
      <c r="S110" s="301"/>
      <c r="T110" s="302"/>
    </row>
    <row r="111" spans="3:20" ht="15.75" customHeight="1">
      <c r="C111" s="9"/>
      <c r="D111" s="8"/>
      <c r="K111" s="9"/>
      <c r="L111" s="9"/>
      <c r="M111" s="9"/>
      <c r="N111" s="301"/>
      <c r="O111" s="301"/>
      <c r="P111" s="301"/>
      <c r="Q111" s="301"/>
      <c r="R111" s="9"/>
      <c r="S111" s="301"/>
      <c r="T111" s="302"/>
    </row>
    <row r="112" spans="2:20" ht="15.75" customHeight="1">
      <c r="B112" s="5"/>
      <c r="C112" s="9"/>
      <c r="F112" s="8"/>
      <c r="G112" s="8"/>
      <c r="H112" s="8"/>
      <c r="I112" s="8"/>
      <c r="J112" s="8"/>
      <c r="K112" s="9"/>
      <c r="L112" s="9"/>
      <c r="M112" s="9"/>
      <c r="N112" s="48"/>
      <c r="O112" s="301"/>
      <c r="P112" s="301"/>
      <c r="Q112" s="9"/>
      <c r="R112" s="9"/>
      <c r="S112" s="301"/>
      <c r="T112" s="302"/>
    </row>
    <row r="113" spans="2:19" ht="15.75" customHeight="1">
      <c r="B113" s="5"/>
      <c r="C113" s="7"/>
      <c r="D113" s="11"/>
      <c r="E113" s="8"/>
      <c r="F113" s="8"/>
      <c r="G113" s="8"/>
      <c r="H113" s="8"/>
      <c r="I113" s="8"/>
      <c r="J113" s="8"/>
      <c r="K113" s="9"/>
      <c r="L113" s="9"/>
      <c r="M113" s="9"/>
      <c r="N113" s="48"/>
      <c r="O113" s="9"/>
      <c r="P113" s="48"/>
      <c r="Q113" s="9"/>
      <c r="R113" s="9"/>
      <c r="S113" s="9"/>
    </row>
    <row r="114" spans="3:19" ht="15.75" customHeight="1">
      <c r="C114" s="7"/>
      <c r="D114" s="11"/>
      <c r="E114" s="8"/>
      <c r="F114" s="5"/>
      <c r="G114" s="5"/>
      <c r="H114" s="5"/>
      <c r="I114" s="5"/>
      <c r="J114" s="5"/>
      <c r="L114" s="9"/>
      <c r="M114" s="16"/>
      <c r="N114" s="48"/>
      <c r="O114" s="9"/>
      <c r="P114" s="48"/>
      <c r="Q114" s="9"/>
      <c r="R114" s="9"/>
      <c r="S114" s="9"/>
    </row>
    <row r="115" spans="2:19" ht="15" customHeight="1">
      <c r="B115" s="5"/>
      <c r="C115" s="16"/>
      <c r="D115" s="5"/>
      <c r="E115" s="5"/>
      <c r="F115" s="17"/>
      <c r="G115" s="5"/>
      <c r="H115" s="5"/>
      <c r="I115" s="5"/>
      <c r="J115" s="5"/>
      <c r="K115" s="8"/>
      <c r="L115" s="9"/>
      <c r="M115" s="246"/>
      <c r="N115" s="48"/>
      <c r="O115" s="9"/>
      <c r="P115" s="48"/>
      <c r="Q115" s="9"/>
      <c r="R115" s="9"/>
      <c r="S115" s="9"/>
    </row>
    <row r="116" spans="2:19" ht="12.75">
      <c r="B116" s="5"/>
      <c r="C116" s="16"/>
      <c r="D116" s="5"/>
      <c r="E116" s="5"/>
      <c r="F116" s="212"/>
      <c r="K116" s="11"/>
      <c r="L116" s="9"/>
      <c r="M116" s="269"/>
      <c r="N116" s="48"/>
      <c r="O116" s="9"/>
      <c r="P116" s="48"/>
      <c r="Q116" s="9"/>
      <c r="R116" s="9"/>
      <c r="S116" s="9"/>
    </row>
    <row r="117" spans="2:19" ht="12.75">
      <c r="B117" s="18"/>
      <c r="C117" s="9"/>
      <c r="D117" s="8"/>
      <c r="F117" s="212"/>
      <c r="K117" s="5"/>
      <c r="L117" s="16"/>
      <c r="M117" s="269"/>
      <c r="N117" s="48"/>
      <c r="O117" s="9"/>
      <c r="P117" s="48"/>
      <c r="Q117" s="9"/>
      <c r="R117" s="9"/>
      <c r="S117" s="9"/>
    </row>
    <row r="118" spans="2:19" ht="12.75">
      <c r="B118" s="18"/>
      <c r="D118" s="8"/>
      <c r="F118" s="212"/>
      <c r="K118" s="5"/>
      <c r="L118" s="246"/>
      <c r="M118" s="269"/>
      <c r="N118" s="48"/>
      <c r="O118" s="9"/>
      <c r="P118" s="48"/>
      <c r="Q118" s="9"/>
      <c r="R118" s="9"/>
      <c r="S118" s="9"/>
    </row>
    <row r="119" spans="2:19" ht="12.75">
      <c r="B119" s="18"/>
      <c r="F119" s="212"/>
      <c r="L119" s="269"/>
      <c r="M119" s="20"/>
      <c r="N119" s="48"/>
      <c r="O119" s="9"/>
      <c r="P119" s="48"/>
      <c r="Q119" s="9"/>
      <c r="R119" s="9"/>
      <c r="S119" s="9"/>
    </row>
    <row r="120" spans="2:19" ht="12.75">
      <c r="B120" s="18"/>
      <c r="F120" s="212"/>
      <c r="L120" s="269"/>
      <c r="M120" s="20"/>
      <c r="N120" s="48"/>
      <c r="O120" s="9"/>
      <c r="P120" s="48"/>
      <c r="Q120" s="9"/>
      <c r="R120" s="9"/>
      <c r="S120" s="9"/>
    </row>
    <row r="121" spans="2:19" ht="12.75">
      <c r="B121" s="18"/>
      <c r="F121" s="212"/>
      <c r="L121" s="269"/>
      <c r="M121" s="20"/>
      <c r="N121" s="48"/>
      <c r="O121" s="9"/>
      <c r="P121" s="48"/>
      <c r="Q121" s="9"/>
      <c r="R121" s="9"/>
      <c r="S121" s="9"/>
    </row>
    <row r="122" spans="2:19" ht="12.75">
      <c r="B122" s="18"/>
      <c r="F122" s="212"/>
      <c r="L122" s="20"/>
      <c r="M122" s="20"/>
      <c r="N122" s="48"/>
      <c r="O122" s="9"/>
      <c r="P122" s="48"/>
      <c r="Q122" s="9"/>
      <c r="R122" s="9"/>
      <c r="S122" s="9"/>
    </row>
    <row r="123" spans="2:19" ht="12.75">
      <c r="B123" s="18"/>
      <c r="F123" s="212"/>
      <c r="L123" s="20"/>
      <c r="M123" s="20"/>
      <c r="N123" s="48"/>
      <c r="O123" s="9"/>
      <c r="P123" s="48"/>
      <c r="Q123" s="9"/>
      <c r="R123" s="9"/>
      <c r="S123" s="9"/>
    </row>
    <row r="124" spans="2:19" ht="12.75">
      <c r="B124" s="18"/>
      <c r="D124" s="4" t="s">
        <v>4</v>
      </c>
      <c r="F124" s="5"/>
      <c r="G124" s="5"/>
      <c r="H124" s="5"/>
      <c r="I124" s="5"/>
      <c r="J124" s="5"/>
      <c r="L124" s="20"/>
      <c r="M124" s="21"/>
      <c r="N124" s="48"/>
      <c r="O124" s="9"/>
      <c r="P124" s="48"/>
      <c r="Q124" s="9"/>
      <c r="R124" s="9"/>
      <c r="S124" s="9"/>
    </row>
    <row r="125" spans="4:19" ht="12.75">
      <c r="D125" s="5"/>
      <c r="E125" s="5"/>
      <c r="F125" s="5"/>
      <c r="G125" s="5"/>
      <c r="H125" s="5"/>
      <c r="I125" s="5"/>
      <c r="J125" s="5"/>
      <c r="L125" s="20"/>
      <c r="M125" s="21"/>
      <c r="N125" s="48"/>
      <c r="O125" s="9"/>
      <c r="P125" s="48"/>
      <c r="Q125" s="9"/>
      <c r="R125" s="9"/>
      <c r="S125" s="9"/>
    </row>
    <row r="126" spans="4:19" ht="12.75">
      <c r="D126" s="5"/>
      <c r="E126" s="5"/>
      <c r="F126" s="5"/>
      <c r="G126" s="5"/>
      <c r="H126" s="5"/>
      <c r="I126" s="5"/>
      <c r="J126" s="5"/>
      <c r="L126" s="20"/>
      <c r="M126" s="21"/>
      <c r="N126" s="48"/>
      <c r="O126" s="9"/>
      <c r="P126" s="48"/>
      <c r="Q126" s="9"/>
      <c r="R126" s="9"/>
      <c r="S126" s="9"/>
    </row>
    <row r="127" spans="4:19" ht="12.75">
      <c r="D127" s="5"/>
      <c r="E127" s="5"/>
      <c r="F127" s="5"/>
      <c r="G127" s="5"/>
      <c r="H127" s="5"/>
      <c r="I127" s="5"/>
      <c r="J127" s="5"/>
      <c r="K127" s="5"/>
      <c r="L127" s="21"/>
      <c r="M127" s="5"/>
      <c r="N127" s="48"/>
      <c r="O127" s="9"/>
      <c r="P127" s="48"/>
      <c r="Q127" s="9"/>
      <c r="R127" s="9"/>
      <c r="S127" s="9"/>
    </row>
    <row r="128" spans="2:19" ht="12.75">
      <c r="B128" s="5"/>
      <c r="D128" s="5"/>
      <c r="E128" s="5"/>
      <c r="F128" s="5"/>
      <c r="G128" s="5"/>
      <c r="H128" s="5"/>
      <c r="I128" s="5"/>
      <c r="J128" s="5"/>
      <c r="K128" s="19"/>
      <c r="L128" s="21"/>
      <c r="M128" s="5"/>
      <c r="N128" s="48"/>
      <c r="O128" s="9"/>
      <c r="P128" s="48"/>
      <c r="Q128" s="9"/>
      <c r="R128" s="9"/>
      <c r="S128" s="9"/>
    </row>
    <row r="129" spans="4:19" ht="12" customHeight="1">
      <c r="D129" s="5"/>
      <c r="E129" s="5"/>
      <c r="F129" s="5"/>
      <c r="G129" s="5"/>
      <c r="H129" s="5"/>
      <c r="I129" s="5"/>
      <c r="J129" s="5"/>
      <c r="K129" s="5"/>
      <c r="L129" s="21"/>
      <c r="M129" s="5"/>
      <c r="N129" s="48"/>
      <c r="O129" s="9"/>
      <c r="P129" s="48"/>
      <c r="Q129" s="9"/>
      <c r="R129" s="9"/>
      <c r="S129" s="9"/>
    </row>
    <row r="130" spans="4:19" ht="13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48"/>
      <c r="O130" s="9"/>
      <c r="P130" s="48"/>
      <c r="Q130" s="9"/>
      <c r="R130" s="9"/>
      <c r="S130" s="9"/>
    </row>
    <row r="131" spans="4:19" ht="14.2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48"/>
      <c r="O131" s="9"/>
      <c r="P131" s="48"/>
      <c r="Q131" s="9"/>
      <c r="R131" s="9"/>
      <c r="S131" s="9"/>
    </row>
    <row r="132" spans="4:19" ht="12.75">
      <c r="D132" s="5"/>
      <c r="E132" s="5"/>
      <c r="K132" s="5"/>
      <c r="L132" s="5"/>
      <c r="N132" s="48"/>
      <c r="O132" s="9"/>
      <c r="P132" s="48"/>
      <c r="Q132" s="9"/>
      <c r="R132" s="9"/>
      <c r="S132" s="9"/>
    </row>
    <row r="133" spans="11:19" ht="12.75">
      <c r="K133" s="5"/>
      <c r="L133" s="5"/>
      <c r="N133" s="48"/>
      <c r="O133" s="9"/>
      <c r="P133" s="48"/>
      <c r="Q133" s="9"/>
      <c r="R133" s="9"/>
      <c r="S133" s="9"/>
    </row>
    <row r="134" spans="2:19" ht="12" customHeight="1">
      <c r="B134" s="8"/>
      <c r="K134" s="5"/>
      <c r="L134" s="5"/>
      <c r="N134" s="48"/>
      <c r="O134" s="9"/>
      <c r="P134" s="48"/>
      <c r="Q134" s="9"/>
      <c r="R134" s="9"/>
      <c r="S134" s="9"/>
    </row>
    <row r="135" spans="11:19" ht="12.75">
      <c r="K135" s="19"/>
      <c r="N135" s="48"/>
      <c r="O135" s="9"/>
      <c r="P135" s="48"/>
      <c r="Q135" s="9"/>
      <c r="R135" s="9"/>
      <c r="S135" s="9"/>
    </row>
    <row r="136" spans="7:19" ht="12.75">
      <c r="G136" s="8"/>
      <c r="H136" s="8"/>
      <c r="I136" s="8"/>
      <c r="J136" s="8"/>
      <c r="N136" s="48"/>
      <c r="O136" s="9"/>
      <c r="P136" s="48"/>
      <c r="Q136" s="9"/>
      <c r="R136" s="9"/>
      <c r="S136" s="9"/>
    </row>
    <row r="137" spans="2:19" ht="12.75">
      <c r="B137" s="8"/>
      <c r="G137" s="8"/>
      <c r="H137" s="8"/>
      <c r="I137" s="8"/>
      <c r="J137" s="8"/>
      <c r="N137" s="48"/>
      <c r="O137" s="9"/>
      <c r="P137" s="48"/>
      <c r="Q137" s="9"/>
      <c r="R137" s="9"/>
      <c r="S137" s="9"/>
    </row>
    <row r="138" spans="2:19" ht="12.75">
      <c r="B138" s="8"/>
      <c r="N138" s="48"/>
      <c r="O138" s="9"/>
      <c r="P138" s="48"/>
      <c r="Q138" s="9"/>
      <c r="R138" s="9"/>
      <c r="S138" s="9"/>
    </row>
    <row r="139" spans="14:19" ht="12.75">
      <c r="N139" s="48"/>
      <c r="O139" s="9"/>
      <c r="P139" s="48"/>
      <c r="Q139" s="9"/>
      <c r="R139" s="9"/>
      <c r="S139" s="9"/>
    </row>
    <row r="140" spans="14:19" ht="12.75">
      <c r="N140" s="48"/>
      <c r="O140" s="9"/>
      <c r="P140" s="48"/>
      <c r="Q140" s="9"/>
      <c r="R140" s="9"/>
      <c r="S140" s="9"/>
    </row>
    <row r="141" spans="14:19" ht="12.75">
      <c r="N141" s="48"/>
      <c r="O141" s="9"/>
      <c r="P141" s="48"/>
      <c r="Q141" s="9"/>
      <c r="R141" s="9"/>
      <c r="S141" s="9"/>
    </row>
    <row r="142" spans="15:19" ht="13.5" customHeight="1" thickBot="1">
      <c r="O142" s="36"/>
      <c r="P142" s="50"/>
      <c r="Q142" s="9"/>
      <c r="R142" s="9"/>
      <c r="S142" s="9"/>
    </row>
    <row r="143" spans="17:19" ht="12.75">
      <c r="Q143" s="9"/>
      <c r="R143" s="9"/>
      <c r="S143" s="9"/>
    </row>
    <row r="144" spans="17:19" ht="12.75">
      <c r="Q144" s="9"/>
      <c r="R144" s="9"/>
      <c r="S144" s="9"/>
    </row>
    <row r="145" spans="17:19" ht="12.75">
      <c r="Q145" s="9"/>
      <c r="R145" s="9"/>
      <c r="S145" s="9"/>
    </row>
    <row r="146" spans="17:19" ht="12.75">
      <c r="Q146" s="9"/>
      <c r="R146" s="9"/>
      <c r="S146" s="9"/>
    </row>
    <row r="147" spans="17:19" ht="12.75">
      <c r="Q147" s="9"/>
      <c r="R147" s="9"/>
      <c r="S147" s="9"/>
    </row>
    <row r="148" ht="12.75">
      <c r="Q148" s="9"/>
    </row>
  </sheetData>
  <sheetProtection selectLockedCells="1"/>
  <mergeCells count="22">
    <mergeCell ref="G69:I69"/>
    <mergeCell ref="G70:I70"/>
    <mergeCell ref="G46:H46"/>
    <mergeCell ref="G47:H47"/>
    <mergeCell ref="G48:H48"/>
    <mergeCell ref="G49:H49"/>
    <mergeCell ref="E43:J43"/>
    <mergeCell ref="I42:J42"/>
    <mergeCell ref="G52:H52"/>
    <mergeCell ref="I46:J46"/>
    <mergeCell ref="I51:J51"/>
    <mergeCell ref="I52:J52"/>
    <mergeCell ref="G9:I9"/>
    <mergeCell ref="I56:J56"/>
    <mergeCell ref="I47:J47"/>
    <mergeCell ref="I48:J48"/>
    <mergeCell ref="I49:J49"/>
    <mergeCell ref="I50:J50"/>
    <mergeCell ref="G50:H50"/>
    <mergeCell ref="G51:H51"/>
    <mergeCell ref="G54:H54"/>
    <mergeCell ref="I54:J54"/>
  </mergeCells>
  <hyperlinks>
    <hyperlink ref="L19" r:id="rId1" display="www.eventversicherungen.com"/>
    <hyperlink ref="G9:I9" r:id="rId2" display="Veranstaltungshaftpflichtversicherung "/>
  </hyperlinks>
  <printOptions/>
  <pageMargins left="0.8661417322834646" right="0.6692913385826772" top="1.1811023622047245" bottom="0.3937007874015748" header="0.8267716535433072" footer="0.5511811023622047"/>
  <pageSetup blackAndWhite="1" fitToHeight="2" fitToWidth="1" horizontalDpi="600" verticalDpi="600" orientation="portrait" paperSize="9" scale="48" r:id="rId4"/>
  <rowBreaks count="1" manualBreakCount="1">
    <brk id="128" max="255" man="1"/>
  </rowBreaks>
  <colBreaks count="1" manualBreakCount="1">
    <brk id="13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Franke</dc:creator>
  <cp:keywords/>
  <dc:description/>
  <cp:lastModifiedBy>Franz Heinemann</cp:lastModifiedBy>
  <cp:lastPrinted>2012-05-10T09:22:59Z</cp:lastPrinted>
  <dcterms:created xsi:type="dcterms:W3CDTF">2002-05-05T14:03:36Z</dcterms:created>
  <dcterms:modified xsi:type="dcterms:W3CDTF">2020-07-10T11:20:42Z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stellt von">
    <vt:lpwstr>Peter</vt:lpwstr>
  </property>
</Properties>
</file>